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050" tabRatio="803" activeTab="1"/>
  </bookViews>
  <sheets>
    <sheet name="Metodika " sheetId="65" r:id="rId1"/>
    <sheet name="2.1" sheetId="1" r:id="rId2"/>
    <sheet name="2.2" sheetId="59" r:id="rId3"/>
    <sheet name="2.3" sheetId="6" r:id="rId4"/>
    <sheet name="2.4" sheetId="7" r:id="rId5"/>
    <sheet name="2.5" sheetId="8" r:id="rId6"/>
    <sheet name="2.6" sheetId="32" r:id="rId7"/>
    <sheet name="2.7" sheetId="33" r:id="rId8"/>
    <sheet name="2.8" sheetId="71" r:id="rId9"/>
    <sheet name="3.1" sheetId="47" r:id="rId10"/>
    <sheet name="3.2" sheetId="14" r:id="rId11"/>
    <sheet name="3.3" sheetId="63" r:id="rId12"/>
    <sheet name="3.4" sheetId="28" r:id="rId13"/>
    <sheet name="4.1" sheetId="17" r:id="rId14"/>
    <sheet name="5.1" sheetId="19" r:id="rId15"/>
    <sheet name="6.1 " sheetId="66" r:id="rId16"/>
    <sheet name="6.2" sheetId="67" r:id="rId17"/>
    <sheet name="6.3" sheetId="23" r:id="rId18"/>
    <sheet name="6.4" sheetId="64" r:id="rId19"/>
    <sheet name="6.5" sheetId="68" r:id="rId20"/>
    <sheet name="6.6" sheetId="26" r:id="rId21"/>
    <sheet name="7.1" sheetId="61" r:id="rId22"/>
    <sheet name="7.2" sheetId="43" r:id="rId23"/>
    <sheet name="7.3" sheetId="58" r:id="rId24"/>
    <sheet name="8.1" sheetId="36" r:id="rId25"/>
    <sheet name="8.2" sheetId="57" r:id="rId26"/>
    <sheet name="8.3" sheetId="70" r:id="rId27"/>
    <sheet name="8.4" sheetId="40" r:id="rId28"/>
    <sheet name="12.1" sheetId="30" r:id="rId29"/>
    <sheet name="12.2" sheetId="31" r:id="rId30"/>
  </sheets>
  <definedNames>
    <definedName name="_xlnm.Print_Area" localSheetId="0">'Metodika '!$A$1:$B$40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68" l="1"/>
  <c r="J4" i="68"/>
  <c r="I4" i="68"/>
  <c r="H4" i="68"/>
  <c r="G4" i="68"/>
  <c r="F4" i="68"/>
  <c r="E4" i="68"/>
  <c r="C4" i="68"/>
  <c r="B4" i="68"/>
  <c r="I7" i="64"/>
  <c r="I6" i="64"/>
  <c r="H7" i="64"/>
  <c r="H6" i="64"/>
  <c r="G7" i="64"/>
  <c r="G6" i="64"/>
  <c r="F7" i="64"/>
  <c r="F6" i="64"/>
  <c r="E7" i="64"/>
  <c r="E6" i="64"/>
  <c r="D7" i="64"/>
  <c r="D6" i="64"/>
  <c r="C7" i="64"/>
  <c r="C6" i="64"/>
  <c r="B7" i="64"/>
  <c r="B6" i="64"/>
  <c r="K10" i="23"/>
  <c r="J10" i="23"/>
  <c r="I10" i="23"/>
  <c r="H10" i="23"/>
  <c r="G10" i="23"/>
  <c r="F10" i="23"/>
  <c r="E10" i="23"/>
  <c r="D10" i="23"/>
  <c r="C10" i="23"/>
  <c r="B10" i="23"/>
  <c r="K6" i="58" l="1"/>
  <c r="I6" i="58"/>
  <c r="G6" i="58"/>
  <c r="E6" i="58"/>
  <c r="C6" i="58"/>
  <c r="G17" i="19" l="1"/>
  <c r="K17" i="19"/>
  <c r="R17" i="19"/>
  <c r="Q17" i="19"/>
  <c r="P17" i="19"/>
  <c r="O17" i="19"/>
  <c r="N17" i="19"/>
  <c r="M17" i="19"/>
  <c r="L17" i="19"/>
  <c r="J17" i="19"/>
  <c r="I17" i="19"/>
  <c r="H17" i="19"/>
  <c r="F17" i="19"/>
  <c r="E17" i="19"/>
  <c r="D17" i="19"/>
  <c r="C17" i="19"/>
  <c r="E9" i="61" l="1"/>
  <c r="E7" i="61"/>
  <c r="E6" i="61"/>
  <c r="E5" i="61"/>
  <c r="E4" i="61"/>
  <c r="D17" i="17" l="1"/>
  <c r="E17" i="17"/>
  <c r="F17" i="17"/>
  <c r="G17" i="17"/>
  <c r="H17" i="17"/>
  <c r="I17" i="17"/>
  <c r="J17" i="17"/>
  <c r="C17" i="17"/>
  <c r="K17" i="14"/>
  <c r="J17" i="14"/>
  <c r="I17" i="14"/>
  <c r="H17" i="14"/>
  <c r="G17" i="14"/>
  <c r="F17" i="14"/>
  <c r="E17" i="14"/>
  <c r="D17" i="14"/>
  <c r="C17" i="14"/>
  <c r="J17" i="47"/>
  <c r="I17" i="47"/>
  <c r="H17" i="47"/>
  <c r="G17" i="47"/>
  <c r="F17" i="47"/>
  <c r="E17" i="47"/>
  <c r="D17" i="47"/>
  <c r="C17" i="47"/>
  <c r="J17" i="59" l="1"/>
  <c r="I17" i="59"/>
  <c r="H17" i="59"/>
  <c r="G17" i="59"/>
  <c r="F17" i="59"/>
  <c r="E17" i="59"/>
  <c r="D17" i="59"/>
  <c r="C17" i="59"/>
  <c r="J6" i="71" l="1"/>
  <c r="J16" i="71" s="1"/>
  <c r="J7" i="71"/>
  <c r="J8" i="71"/>
  <c r="J9" i="71"/>
  <c r="J10" i="71"/>
  <c r="J11" i="71"/>
  <c r="J12" i="71"/>
  <c r="J13" i="71"/>
  <c r="J14" i="71"/>
  <c r="J15" i="71"/>
  <c r="J5" i="71"/>
  <c r="I16" i="71"/>
  <c r="H16" i="71"/>
  <c r="G16" i="71"/>
  <c r="F9" i="71"/>
  <c r="J6" i="33"/>
  <c r="J7" i="33"/>
  <c r="J8" i="33"/>
  <c r="J9" i="33"/>
  <c r="J10" i="33"/>
  <c r="J11" i="33"/>
  <c r="J12" i="33"/>
  <c r="J13" i="33"/>
  <c r="J14" i="33"/>
  <c r="J15" i="33"/>
  <c r="J5" i="33"/>
  <c r="K16" i="33"/>
  <c r="I16" i="33"/>
  <c r="H16" i="33"/>
  <c r="G16" i="33"/>
  <c r="F16" i="33"/>
  <c r="E16" i="33"/>
  <c r="D16" i="33"/>
  <c r="C16" i="33"/>
  <c r="I16" i="32"/>
  <c r="H16" i="32"/>
  <c r="G16" i="32"/>
  <c r="F16" i="32"/>
  <c r="E16" i="32"/>
  <c r="D16" i="32"/>
  <c r="C16" i="32"/>
  <c r="J16" i="33" l="1"/>
  <c r="J17" i="1" l="1"/>
  <c r="I17" i="1"/>
  <c r="H17" i="1"/>
  <c r="G17" i="1"/>
  <c r="F17" i="1"/>
  <c r="E17" i="1"/>
  <c r="D17" i="1"/>
  <c r="C17" i="1"/>
  <c r="D16" i="71" l="1"/>
  <c r="E16" i="71"/>
  <c r="C16" i="71"/>
  <c r="F6" i="71"/>
  <c r="F7" i="71"/>
  <c r="F8" i="71"/>
  <c r="F10" i="71"/>
  <c r="F11" i="71"/>
  <c r="F12" i="71"/>
  <c r="F13" i="71"/>
  <c r="F14" i="71"/>
  <c r="F15" i="71"/>
  <c r="F16" i="71"/>
  <c r="F5" i="71"/>
  <c r="C261" i="43"/>
  <c r="D261" i="43"/>
  <c r="E261" i="43"/>
  <c r="F261" i="43"/>
  <c r="G261" i="43"/>
  <c r="H261" i="43"/>
  <c r="I261" i="43"/>
  <c r="J261" i="43"/>
  <c r="B261" i="43"/>
  <c r="K260" i="43"/>
  <c r="K259" i="43"/>
  <c r="K258" i="43"/>
  <c r="K257" i="43"/>
  <c r="K256" i="43"/>
  <c r="K255" i="43"/>
  <c r="K254" i="43"/>
  <c r="D7" i="36" l="1"/>
  <c r="C7" i="36"/>
  <c r="X6" i="67" l="1"/>
  <c r="Y6" i="67"/>
  <c r="X7" i="67"/>
  <c r="Y7" i="67"/>
  <c r="X8" i="67"/>
  <c r="Y8" i="67"/>
  <c r="X9" i="67"/>
  <c r="Y9" i="67"/>
  <c r="X10" i="67"/>
  <c r="Y10" i="67"/>
  <c r="N11" i="67"/>
  <c r="O11" i="67"/>
  <c r="X5" i="67"/>
  <c r="Y5" i="67"/>
  <c r="J15" i="32" l="1"/>
  <c r="K16" i="59"/>
  <c r="K16" i="1"/>
  <c r="K16" i="17"/>
  <c r="K16" i="14"/>
  <c r="K16" i="47"/>
  <c r="W11" i="67" l="1"/>
  <c r="V11" i="67"/>
  <c r="U11" i="67"/>
  <c r="T11" i="67"/>
  <c r="S11" i="67"/>
  <c r="R11" i="67"/>
  <c r="Q11" i="67"/>
  <c r="P11" i="67"/>
  <c r="M11" i="67"/>
  <c r="L11" i="67"/>
  <c r="K11" i="67"/>
  <c r="J11" i="67"/>
  <c r="I11" i="67"/>
  <c r="H11" i="67"/>
  <c r="G11" i="67"/>
  <c r="F11" i="67"/>
  <c r="E11" i="67"/>
  <c r="D11" i="67"/>
  <c r="C11" i="67"/>
  <c r="B11" i="67"/>
  <c r="Y11" i="67" l="1"/>
  <c r="B5" i="66"/>
  <c r="B4" i="66"/>
  <c r="N4" i="66" s="1"/>
  <c r="X11" i="67"/>
  <c r="N5" i="66"/>
  <c r="K5" i="58"/>
  <c r="H6" i="58" l="1"/>
  <c r="D6" i="58"/>
  <c r="F6" i="58"/>
  <c r="B6" i="58"/>
  <c r="J5" i="58" l="1"/>
  <c r="E7" i="36"/>
  <c r="B7" i="36"/>
  <c r="K45" i="43"/>
  <c r="J5" i="64" l="1"/>
  <c r="J7" i="64" s="1"/>
  <c r="J4" i="64"/>
  <c r="J6" i="64" s="1"/>
  <c r="D6" i="40" l="1"/>
  <c r="D7" i="40"/>
  <c r="D8" i="40"/>
  <c r="D9" i="40"/>
  <c r="D5" i="40"/>
  <c r="K47" i="43"/>
  <c r="M9" i="23" l="1"/>
  <c r="L9" i="23"/>
  <c r="M8" i="23"/>
  <c r="L8" i="23"/>
  <c r="M7" i="23"/>
  <c r="L7" i="23"/>
  <c r="M6" i="23"/>
  <c r="M10" i="23" s="1"/>
  <c r="L6" i="23"/>
  <c r="L10" i="23" s="1"/>
  <c r="I4" i="8"/>
  <c r="I3" i="8"/>
  <c r="I4" i="7"/>
  <c r="I3" i="7"/>
  <c r="I4" i="6"/>
  <c r="I3" i="6"/>
  <c r="K18" i="17" l="1"/>
  <c r="K19" i="17"/>
  <c r="J5" i="40" l="1"/>
  <c r="K5" i="43"/>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J6" i="32" l="1"/>
  <c r="J7" i="32"/>
  <c r="J8" i="32"/>
  <c r="J9" i="32"/>
  <c r="J10" i="32"/>
  <c r="J11" i="32"/>
  <c r="J12" i="32"/>
  <c r="J13" i="32"/>
  <c r="J14" i="32"/>
  <c r="J5" i="32"/>
  <c r="B15" i="28"/>
  <c r="J16" i="32" l="1"/>
  <c r="C15" i="28"/>
  <c r="K15" i="17"/>
  <c r="K14" i="17"/>
  <c r="K13" i="17"/>
  <c r="K12" i="17"/>
  <c r="K11" i="17"/>
  <c r="K10" i="17"/>
  <c r="K9" i="17"/>
  <c r="K8" i="17"/>
  <c r="K7" i="17"/>
  <c r="K6" i="17"/>
  <c r="K7" i="14"/>
  <c r="K8" i="14"/>
  <c r="K9" i="14"/>
  <c r="K10" i="14"/>
  <c r="K11" i="14"/>
  <c r="K12" i="14"/>
  <c r="K13" i="14"/>
  <c r="K14" i="14"/>
  <c r="K15" i="14"/>
  <c r="K6" i="14"/>
  <c r="K18" i="47"/>
  <c r="K19" i="47"/>
  <c r="K7" i="47"/>
  <c r="K8" i="47"/>
  <c r="K9" i="47"/>
  <c r="K10" i="47"/>
  <c r="K11" i="47"/>
  <c r="K12" i="47"/>
  <c r="K13" i="47"/>
  <c r="K14" i="47"/>
  <c r="K15" i="47"/>
  <c r="K6" i="47"/>
  <c r="K7" i="59"/>
  <c r="K8" i="59"/>
  <c r="K9" i="59"/>
  <c r="K10" i="59"/>
  <c r="K17" i="59" s="1"/>
  <c r="K11" i="59"/>
  <c r="K12" i="59"/>
  <c r="K13" i="59"/>
  <c r="K14" i="59"/>
  <c r="K15" i="59"/>
  <c r="K6" i="59"/>
  <c r="K7" i="1"/>
  <c r="K8" i="1"/>
  <c r="K9" i="1"/>
  <c r="K10" i="1"/>
  <c r="K11" i="1"/>
  <c r="K12" i="1"/>
  <c r="K13" i="1"/>
  <c r="K14" i="1"/>
  <c r="K15" i="1"/>
  <c r="K6" i="1"/>
  <c r="K17" i="17" l="1"/>
  <c r="K17" i="47"/>
  <c r="K17" i="1"/>
  <c r="K4" i="43"/>
  <c r="K261" i="43" s="1"/>
</calcChain>
</file>

<file path=xl/sharedStrings.xml><?xml version="1.0" encoding="utf-8"?>
<sst xmlns="http://schemas.openxmlformats.org/spreadsheetml/2006/main" count="1195" uniqueCount="661">
  <si>
    <t>Bakalářské studium</t>
  </si>
  <si>
    <t>Navazující magisterské studium</t>
  </si>
  <si>
    <t>Magisterské studium</t>
  </si>
  <si>
    <t>Doktorské studium</t>
  </si>
  <si>
    <t>CELKEM</t>
  </si>
  <si>
    <t>P = prezenční</t>
  </si>
  <si>
    <t>K/D = kombinované / distanční</t>
  </si>
  <si>
    <t>P</t>
  </si>
  <si>
    <t>K/D</t>
  </si>
  <si>
    <t>Fakulta 1 (název)*</t>
  </si>
  <si>
    <t>Fakulta 2 (název)*</t>
  </si>
  <si>
    <t>Vysoká škola (název)</t>
  </si>
  <si>
    <t>Partnerské organizace</t>
  </si>
  <si>
    <t>Přidružené organizace</t>
  </si>
  <si>
    <t>Název programu 1</t>
  </si>
  <si>
    <t>Název programu 2</t>
  </si>
  <si>
    <t>Druh programu (Joint/Double/Multiple Degree)</t>
  </si>
  <si>
    <t>Typ programu (bakalářský, navazující magisterský, magisterský, doktorský)</t>
  </si>
  <si>
    <t>Název studijního programu 1</t>
  </si>
  <si>
    <t>Název studijního programu 2</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</si>
  <si>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</si>
  <si>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</si>
  <si>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</si>
  <si>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</si>
  <si>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</si>
  <si>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</si>
  <si>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</si>
  <si>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</si>
  <si>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</si>
  <si>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</si>
  <si>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</si>
  <si>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</si>
  <si>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</si>
  <si>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</si>
  <si>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</si>
  <si>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</si>
  <si>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</si>
  <si>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</si>
  <si>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</si>
  <si>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</si>
  <si>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</si>
  <si>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</si>
  <si>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</si>
  <si>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</si>
  <si>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</si>
  <si>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</si>
  <si>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</si>
  <si>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</si>
  <si>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</si>
  <si>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</si>
  <si>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</si>
  <si>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</si>
  <si>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</si>
  <si>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</si>
  <si>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</si>
  <si>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</si>
  <si>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</si>
  <si>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</si>
  <si>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</si>
  <si>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</si>
  <si>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</si>
  <si>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</si>
  <si>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</si>
  <si>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</si>
  <si>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</si>
  <si>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</si>
  <si>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</si>
  <si>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</si>
  <si>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</si>
  <si>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</si>
  <si>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</si>
  <si>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</si>
  <si>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</si>
  <si>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</si>
  <si>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</si>
  <si>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</si>
  <si>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</si>
  <si>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</si>
  <si>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</si>
  <si>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</si>
  <si>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</si>
  <si>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</si>
  <si>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</si>
  <si>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aktivních studií k 31. 12.</t>
  </si>
  <si>
    <t xml:space="preserve">Z toho počet žen celkem </t>
  </si>
  <si>
    <t>Z toho počet cizinců celkem</t>
  </si>
  <si>
    <t>Počet přijetí</t>
  </si>
  <si>
    <t>Počet zápisů ke studiu</t>
  </si>
  <si>
    <t>Pozn.: ** = Fakulta nebo jiná součást vysoké školy uskutečňující akreditovaný studijní program/obor</t>
  </si>
  <si>
    <t>CELKEM zaměstnanci</t>
  </si>
  <si>
    <t>Pozn.: *= Jedná se například o akreditované studijní programy uskutečňované společně s AV ČR či s jinými veřejnými výzkumnými institucemi se sídlem v ČR.</t>
  </si>
  <si>
    <t>Ostatní pracoviště celkem</t>
  </si>
  <si>
    <t>V ČR</t>
  </si>
  <si>
    <t>V zahraničí</t>
  </si>
  <si>
    <t>Pozn.: **= V položce "V zahraničí" se v případě Evropského patentu tento v tabulce vykazuje pouze jednou, bez ohledu na počet designovaných zemí.</t>
  </si>
  <si>
    <t>0,31–0,5</t>
  </si>
  <si>
    <t>0,51–0,7</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</si>
  <si>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</si>
  <si>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</si>
  <si>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</si>
  <si>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</si>
  <si>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</si>
  <si>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</si>
  <si>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</si>
  <si>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</si>
  <si>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</si>
  <si>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</si>
  <si>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</si>
  <si>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</si>
  <si>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</si>
  <si>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Vysoká škola CELKEM</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</si>
  <si>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</si>
  <si>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</si>
  <si>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</si>
  <si>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</si>
  <si>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</si>
  <si>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</si>
  <si>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</si>
  <si>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</si>
  <si>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</si>
  <si>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</si>
  <si>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</si>
  <si>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</si>
  <si>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</si>
  <si>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</si>
  <si>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</si>
  <si>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</si>
  <si>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</si>
  <si>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</si>
  <si>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</si>
  <si>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</si>
  <si>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</si>
  <si>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</si>
  <si>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</si>
  <si>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</si>
  <si>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</si>
  <si>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</si>
  <si>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</si>
  <si>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</si>
  <si>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</si>
  <si>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</si>
  <si>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</si>
  <si>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</si>
  <si>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</si>
  <si>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</si>
  <si>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</si>
  <si>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</si>
  <si>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</si>
  <si>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</si>
  <si>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</si>
  <si>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</si>
  <si>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</si>
  <si>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</si>
  <si>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</si>
  <si>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</si>
  <si>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</si>
  <si>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</si>
  <si>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</si>
  <si>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</si>
  <si>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</si>
  <si>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</si>
  <si>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</si>
  <si>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</si>
  <si>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</si>
  <si>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</si>
  <si>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</si>
  <si>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</si>
  <si>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</si>
  <si>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</si>
  <si>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</si>
  <si>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</si>
  <si>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</si>
  <si>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</si>
  <si>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</si>
  <si>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</si>
  <si>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</si>
  <si>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</si>
  <si>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</si>
  <si>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</si>
  <si>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</si>
  <si>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</si>
  <si>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</si>
  <si>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</si>
  <si>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</si>
  <si>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</si>
  <si>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</si>
  <si>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</si>
  <si>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</si>
  <si>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</si>
  <si>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</si>
  <si>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</si>
  <si>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</si>
  <si>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</si>
  <si>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</si>
  <si>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</si>
  <si>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</si>
  <si>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</si>
  <si>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</si>
  <si>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</si>
  <si>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</si>
  <si>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</si>
  <si>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</si>
  <si>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</si>
  <si>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</si>
  <si>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</si>
  <si>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</si>
  <si>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</si>
  <si>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</si>
  <si>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</si>
  <si>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</si>
  <si>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</si>
  <si>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</si>
  <si>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</si>
  <si>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</si>
  <si>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</si>
  <si>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</si>
  <si>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</si>
  <si>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</si>
  <si>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</si>
  <si>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</si>
  <si>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</si>
  <si>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</si>
  <si>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</si>
  <si>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</si>
  <si>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</si>
  <si>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</si>
  <si>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</si>
  <si>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</si>
  <si>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</si>
  <si>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</si>
  <si>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</si>
  <si>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</si>
  <si>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</si>
  <si>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</si>
  <si>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</si>
  <si>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</si>
  <si>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</si>
  <si>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</si>
  <si>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</si>
  <si>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</si>
  <si>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</si>
  <si>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</si>
  <si>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</si>
  <si>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</si>
  <si>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</si>
  <si>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</si>
  <si>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</si>
  <si>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</si>
  <si>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</si>
  <si>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</si>
  <si>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</si>
  <si>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</si>
  <si>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</si>
  <si>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</si>
  <si>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</si>
  <si>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</si>
  <si>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</si>
  <si>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</si>
  <si>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</si>
  <si>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</si>
  <si>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</si>
  <si>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</si>
  <si>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</si>
  <si>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</si>
  <si>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</si>
  <si>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</si>
  <si>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</si>
  <si>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</si>
  <si>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</si>
  <si>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</si>
  <si>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</si>
  <si>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</si>
  <si>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</si>
  <si>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</si>
  <si>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</si>
  <si>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</si>
  <si>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</si>
  <si>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</si>
  <si>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</si>
  <si>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</si>
  <si>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</si>
  <si>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</si>
  <si>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</si>
  <si>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</si>
  <si>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</si>
  <si>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</si>
  <si>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</si>
  <si>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</si>
  <si>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</si>
  <si>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</si>
  <si>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</si>
  <si>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</si>
  <si>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</si>
  <si>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</si>
  <si>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</si>
  <si>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</si>
  <si>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</si>
  <si>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</si>
  <si>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</si>
  <si>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</si>
  <si>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</si>
  <si>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</si>
  <si>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</si>
  <si>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</si>
  <si>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</si>
  <si>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</si>
  <si>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</si>
  <si>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</si>
  <si>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</si>
  <si>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</si>
  <si>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</si>
  <si>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</si>
  <si>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</si>
  <si>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</si>
  <si>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</si>
  <si>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</si>
  <si>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</si>
  <si>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</si>
  <si>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</si>
  <si>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</si>
  <si>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</si>
  <si>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</si>
  <si>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</si>
  <si>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</si>
  <si>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</si>
  <si>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</si>
  <si>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</si>
  <si>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</si>
  <si>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</si>
  <si>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</si>
  <si>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</si>
  <si>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</si>
  <si>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</si>
  <si>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</si>
  <si>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</si>
  <si>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</si>
  <si>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</si>
  <si>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</si>
  <si>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</si>
  <si>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</si>
  <si>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</si>
  <si>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</si>
  <si>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</si>
  <si>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</si>
  <si>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</si>
  <si>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</si>
  <si>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</si>
  <si>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</si>
  <si>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</si>
  <si>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</si>
  <si>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</si>
  <si>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</si>
  <si>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</si>
  <si>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</si>
  <si>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</si>
  <si>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</si>
  <si>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</si>
  <si>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</si>
  <si>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</si>
  <si>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</si>
  <si>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</si>
  <si>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</si>
  <si>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</si>
  <si>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</si>
  <si>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</si>
  <si>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</si>
  <si>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</si>
  <si>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</si>
  <si>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</si>
  <si>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</si>
  <si>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</si>
  <si>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</si>
  <si>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</si>
  <si>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</si>
  <si>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</si>
  <si>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</si>
  <si>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</si>
  <si>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</si>
  <si>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</si>
  <si>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</si>
  <si>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</si>
  <si>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</si>
  <si>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</si>
  <si>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</si>
  <si>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</si>
  <si>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</si>
  <si>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</si>
  <si>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</si>
  <si>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</si>
  <si>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</si>
  <si>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</si>
  <si>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</si>
  <si>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</si>
  <si>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</si>
  <si>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</si>
  <si>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</si>
  <si>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</si>
  <si>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</si>
  <si>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</si>
  <si>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</si>
  <si>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</si>
  <si>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</si>
  <si>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</si>
  <si>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</si>
  <si>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</si>
  <si>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</si>
  <si>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</si>
  <si>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</si>
  <si>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</si>
  <si>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</si>
  <si>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</si>
  <si>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</si>
  <si>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</si>
  <si>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</si>
  <si>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</si>
  <si>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</si>
  <si>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</si>
  <si>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</si>
  <si>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</si>
  <si>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</si>
  <si>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</si>
  <si>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</si>
  <si>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</si>
  <si>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</si>
  <si>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</si>
  <si>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</si>
  <si>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</si>
  <si>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</si>
  <si>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</si>
  <si>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</si>
  <si>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</si>
  <si>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</si>
  <si>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</si>
  <si>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</si>
  <si>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</si>
  <si>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</si>
  <si>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</si>
  <si>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</si>
  <si>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</si>
  <si>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</si>
  <si>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</si>
  <si>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</si>
  <si>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</si>
  <si>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</si>
  <si>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</si>
  <si>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</si>
  <si>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</si>
  <si>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</si>
  <si>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</si>
  <si>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</si>
  <si>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</si>
  <si>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</si>
  <si>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</si>
  <si>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</si>
  <si>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</si>
  <si>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</si>
  <si>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</si>
  <si>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</si>
  <si>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</si>
  <si>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</si>
  <si>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</si>
  <si>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</si>
  <si>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</si>
  <si>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Fakulta 1 (název)****</t>
  </si>
  <si>
    <t>Fakulta 2 (název)****</t>
  </si>
  <si>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</si>
  <si>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</si>
  <si>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</si>
  <si>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</si>
  <si>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</si>
  <si>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</si>
  <si>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</si>
  <si>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</si>
  <si>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</si>
  <si>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</si>
  <si>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</si>
  <si>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</si>
  <si>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</si>
  <si>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</si>
  <si>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</si>
  <si>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</si>
  <si>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</si>
  <si>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</si>
  <si>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</si>
  <si>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</si>
  <si>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</si>
  <si>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</si>
  <si>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</si>
  <si>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</si>
  <si>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</si>
  <si>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</si>
  <si>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</si>
  <si>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</si>
  <si>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</si>
  <si>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</si>
  <si>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</si>
  <si>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</si>
  <si>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</si>
  <si>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</si>
  <si>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</si>
  <si>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</si>
  <si>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</si>
  <si>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</si>
  <si>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</si>
  <si>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</si>
  <si>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</si>
  <si>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</si>
  <si>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</si>
  <si>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</si>
  <si>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</si>
  <si>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</si>
  <si>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</si>
  <si>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</si>
  <si>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</si>
  <si>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</si>
  <si>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</si>
  <si>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</si>
  <si>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</si>
  <si>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</si>
  <si>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</si>
  <si>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</si>
  <si>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</si>
  <si>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</si>
  <si>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</si>
  <si>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</si>
  <si>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</si>
  <si>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</si>
  <si>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</si>
  <si>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</si>
  <si>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</si>
  <si>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</si>
  <si>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</si>
  <si>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</si>
  <si>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</si>
  <si>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</si>
  <si>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</si>
  <si>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</si>
  <si>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</si>
  <si>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</si>
  <si>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</si>
  <si>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</si>
  <si>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</si>
  <si>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</si>
  <si>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</si>
  <si>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</si>
  <si>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</si>
  <si>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</si>
  <si>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</si>
  <si>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</si>
  <si>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</si>
  <si>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</si>
  <si>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</si>
  <si>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</si>
  <si>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</si>
  <si>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</si>
  <si>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</si>
  <si>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</si>
  <si>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</si>
  <si>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</si>
  <si>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</si>
  <si>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</si>
  <si>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</si>
  <si>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Vysoká škola CELKEM*****</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</si>
  <si>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</si>
  <si>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</si>
  <si>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</si>
  <si>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</si>
  <si>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</si>
  <si>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</si>
  <si>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</si>
  <si>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</si>
  <si>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</si>
  <si>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</si>
  <si>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</si>
  <si>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</si>
  <si>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</si>
  <si>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</si>
  <si>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</si>
  <si>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</si>
  <si>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</si>
  <si>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</si>
  <si>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</si>
  <si>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</si>
  <si>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</si>
  <si>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</si>
  <si>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</si>
  <si>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</si>
  <si>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</si>
  <si>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</si>
  <si>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</si>
  <si>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</si>
  <si>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</si>
  <si>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</si>
  <si>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</si>
  <si>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</si>
  <si>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</si>
  <si>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</si>
  <si>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</si>
  <si>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</si>
  <si>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</si>
  <si>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</si>
  <si>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</si>
  <si>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</si>
  <si>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</si>
  <si>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</si>
  <si>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</si>
  <si>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</si>
  <si>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</si>
  <si>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</si>
  <si>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</si>
  <si>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</si>
  <si>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</si>
  <si>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</si>
  <si>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</si>
  <si>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</si>
  <si>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</si>
  <si>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</si>
  <si>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</si>
  <si>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(2022), tj. přihlášky ke studiu a přijatí/zapsaní studenti vztahující se k zápisům ke studiu proběhlým v roce 2022.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</si>
  <si>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2022,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</si>
  <si>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2022,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</si>
  <si>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2022). Údaje se vykazují za kalendářní rok, s rozlišením na ČR a zahraničí (s výjimkou spin-off/start-up podniků, viz tabulka). Dále vysoká škola uvede příjmy za rok 2022 z licenčních smluv, ze smluvního výzkumu, z vzdělávacích kurzů pro zaměstnance subjektů aplikační sféry a z poskytnutých konzultací a poradenství. Soukromé vysoké školy uvedou příjmy dle svého uvážení. </t>
  </si>
  <si>
    <t>Profesoři jmenovaní v roce 2022</t>
  </si>
  <si>
    <t>Docenti jmenovaní v roce 2022</t>
  </si>
  <si>
    <t>H2022/ 7. rámcový program EK</t>
  </si>
  <si>
    <t>Pozn.: *= Jedná se o nově vzniklé spin-off/start-up podniky podpořené vysokou školou v roce 2022 (počty).</t>
  </si>
  <si>
    <t xml:space="preserve">Pozn.: ***= Definice položek týkajících se příjmů a hodnoty v tabulce u těchto položek odpovídají Výroční zprávě o hospodaření pro rok 2022 pro VVŠ (tab. č. 6). SVŠ vyplní tyto položky dle uvážení. </t>
  </si>
  <si>
    <t>Počet podaných žádostí/rezervací o ubytování k 31/12/2022</t>
  </si>
  <si>
    <t>Počet kladně vyřízených žádostí/rezervací o ubytování k 31/12/2022</t>
  </si>
  <si>
    <t>Počet lůžkodnů v roce 2022</t>
  </si>
  <si>
    <t>Počet hlavních jídel vydaných v roce 2022 studentům</t>
  </si>
  <si>
    <t>Počet hlavních jídel vydaných v roce 2022 zaměstnancům vysoké školy</t>
  </si>
  <si>
    <t>Počet hlavních jídel vydaných v roce 2022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</si>
  <si>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n=2021 (X) a součtu neúspěšných studií této kohorty v kalendářním roce n=2021 a kalendářním roce n+1=2022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</si>
  <si>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2021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</si>
  <si>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2022 absolvovali zahraniční pobyt; započítávají se i ti studenti, jejichž pobyt začal v roce 2021. Započítávají se pouze studenti, jejichž pobyt trval více než 4 týdny (28 dní). Pokud VŠ uvádí i jinak dlouhé výjezdy, uvede to v poznámce k tabulce.</t>
  </si>
  <si>
    <t>Pozn.: *** = Přijíždějící studenti (tj. počty příjezdů) – kteří přijeli v roce 2022; započítávají se i ti studenti, jejichž pobyt začal v roce 2021. Započítávají se pouze studenti, jejichž pobyt trval více než 4 týdny (28 dní). Pokud VŠ uvádí i jinak dlouhé výjezdy, uvede to v poznámce k tabulce.</t>
  </si>
  <si>
    <t>Pozn.: **** = Vyjíždějící akademičtí pracovníci (tj. počty výjezdů) – kteří v roce 2022 absolvovali zahraniční pobyt; započítávají se i ti pracovníci, jejichž pobyt začal v roce 2021.</t>
  </si>
  <si>
    <t>Pozn.: ***** = Přijíždějící akademičtí pracovníci (tj. počty příjezdů) – kteří přijeli v roce 2022; započítávají se i ti pracovníci, jejichž pobyt začal v roce 2021.</t>
  </si>
  <si>
    <t xml:space="preserve">Pozn.: * = Vyjíždějící studenti (tj. počty výjezdů) – studenti, kteří v roce 2022 absolvovali (ukončili) zahraniční pobyt; započítávají se i ti studenti, jejichž pobyt začal v roce 2021. Započítávají se pouze studenti, jejichž pobyt trval alespoň 2 týdny (14 dní). </t>
  </si>
  <si>
    <t xml:space="preserve">Pozn.: ** = Přijíždějící studenti (tj. počty příjezdů) – studenti, kteří přijeli v roce 2022; započítávají se i ti studenti, jejichž pobyt začal v roce 2021.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</si>
  <si>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2021. Započítávají se pouze pracovníci, jejichž pobyt trval alespoň 5 dní.</t>
  </si>
  <si>
    <t>Pozn.: **** = Přijíždějící akademičtí/ostatní pracovníci (tj. počty příjezdů) – pracovníci, kteří přijeli v roce 2022; započítávají se i ti pracovníci, jejichž pobyt začal v roce 2021. Započítávají se pouze pracovníci, jejichž pobyt trval alespoň 5 dní.</t>
  </si>
  <si>
    <t>Počet kurzů</t>
  </si>
  <si>
    <t>Orientovaných na výkon povolání</t>
  </si>
  <si>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</si>
  <si>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Počet účastníků kurzů</t>
  </si>
  <si>
    <t>Zájmových</t>
  </si>
  <si>
    <t>Nizozemské Antily</t>
  </si>
  <si>
    <t>Srbsko a Černá Hora</t>
  </si>
  <si>
    <t>Palestina</t>
  </si>
  <si>
    <t>Tab. 2.8: Kurzy celoživotního vzdělávání (CŽV) na vysoké škole (počty realizovaných kurzů a jejich účastníků) - microcredentials</t>
  </si>
  <si>
    <t>Vysoká škola uvede počet a podíl studií ukončených absolvováním v daném roce, v rámci nichž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</si>
  <si>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t>Pozn.: *** = Počet smluv, které zůstaly v platnosti na výjimku ze zákazu ubytování plynoucí z vládních protipandemických opatření týkajících se ubytování. Jedná se např. o studenty s nařízenou pracovní povinností, dobrovolníky, studenty, kteří prohlásili vysokoškolskou kolej za své bydliště apod.</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</si>
  <si>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</si>
  <si>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</si>
  <si>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 xml:space="preserve">Tab. 2.6: Kurzy celoživotního vzdělávání (CŽV) na vysoké škole (počty realizovaných kurzů) </t>
  </si>
  <si>
    <t>AMBIS vysoká škola, a.s.</t>
  </si>
  <si>
    <r>
      <rPr>
        <b/>
        <sz val="12"/>
        <color theme="0"/>
        <rFont val="Calibri"/>
        <family val="2"/>
        <charset val="238"/>
      </rPr>
      <t xml:space="preserve">Tab. 2.6: </t>
    </r>
    <r>
      <rPr>
        <b/>
        <sz val="14"/>
        <color theme="0"/>
        <rFont val="Calibri"/>
        <family val="2"/>
        <charset val="238"/>
      </rPr>
      <t>Kurzy celoživotního vzdělávání (CŽV) na vysoké škole (počty realizovaných kurzů)</t>
    </r>
  </si>
  <si>
    <t>AMBIS vyoká škola, a.s.</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</si>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</sst>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36"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30" fillId="0" borderId="0"/>
    <xf numFmtId="44" fontId="31" fillId="0" borderId="0" applyFont="0" applyFill="0" applyBorder="0" applyAlignment="0" applyProtection="0"/>
  </cellStyleXfs>
  <cellXfs count="529">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0" borderId="7" xfId="0" applyFont="1" applyBorder="1" applyAlignment="1">
      <alignment wrapText="1"/>
    </xf>
    <xf numFmtId="0" fontId="5" fillId="0" borderId="8" xfId="0" applyFont="1" applyBorder="1"/>
    <xf numFmtId="0" fontId="5" fillId="3" borderId="9" xfId="0" applyFont="1" applyFill="1" applyBorder="1"/>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xf numFmtId="0" fontId="7" fillId="4" borderId="1" xfId="0" applyFont="1" applyFill="1" applyBorder="1"/>
    <xf numFmtId="0" fontId="7" fillId="4" borderId="1" xfId="0" applyFont="1" applyFill="1" applyBorder="1" applyAlignment="1">
      <alignment horizontal="center"/>
    </xf>
    <xf numFmtId="0" fontId="5" fillId="2" borderId="3" xfId="0" applyFont="1" applyFill="1" applyBorder="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5" borderId="1" xfId="0" applyFont="1" applyFill="1" applyBorder="1" applyAlignment="1">
      <alignment horizontal="right" wrapText="1"/>
    </xf>
    <xf numFmtId="0" fontId="7" fillId="2" borderId="15" xfId="0" applyFont="1" applyFill="1" applyBorder="1" applyAlignment="1">
      <alignment horizontal="right"/>
    </xf>
    <xf numFmtId="0" fontId="6" fillId="0" borderId="11" xfId="0" applyFont="1" applyBorder="1" applyAlignment="1">
      <alignment horizontal="right" wrapText="1"/>
    </xf>
    <xf numFmtId="0" fontId="6" fillId="0" borderId="11" xfId="0" applyFont="1" applyBorder="1" applyAlignment="1">
      <alignment wrapText="1"/>
    </xf>
    <xf numFmtId="0" fontId="6" fillId="0" borderId="11" xfId="0" applyFont="1" applyBorder="1" applyAlignment="1">
      <alignment horizontal="center" wrapText="1"/>
    </xf>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13" fillId="0" borderId="0" xfId="0" applyFont="1" applyAlignment="1">
      <alignment vertical="center" wrapText="1"/>
    </xf>
    <xf numFmtId="0" fontId="7" fillId="2" borderId="5" xfId="0" applyFont="1" applyFill="1" applyBorder="1"/>
    <xf numFmtId="0" fontId="11" fillId="0" borderId="1" xfId="0" applyFont="1" applyBorder="1" applyAlignment="1">
      <alignment horizontal="center" vertical="center" wrapText="1"/>
    </xf>
    <xf numFmtId="0" fontId="17" fillId="0" borderId="0" xfId="0" applyFont="1" applyAlignment="1">
      <alignment wrapText="1"/>
    </xf>
    <xf numFmtId="0" fontId="13" fillId="0" borderId="0" xfId="0" applyFont="1" applyAlignment="1">
      <alignment vertical="top" wrapText="1"/>
    </xf>
    <xf numFmtId="0" fontId="0" fillId="0" borderId="0" xfId="0" applyAlignment="1">
      <alignment vertical="center" wrapText="1"/>
    </xf>
    <xf numFmtId="0" fontId="15" fillId="0" borderId="0" xfId="0" applyFont="1"/>
    <xf numFmtId="0" fontId="6" fillId="3" borderId="22" xfId="0" applyFont="1" applyFill="1" applyBorder="1" applyAlignment="1">
      <alignment wrapText="1"/>
    </xf>
    <xf numFmtId="0" fontId="6" fillId="3" borderId="24" xfId="0" applyFont="1" applyFill="1" applyBorder="1" applyAlignment="1">
      <alignment horizontal="right" wrapText="1"/>
    </xf>
    <xf numFmtId="0" fontId="5" fillId="0" borderId="3" xfId="0" applyFont="1" applyBorder="1" applyAlignment="1">
      <alignment horizontal="right"/>
    </xf>
    <xf numFmtId="0" fontId="5" fillId="0" borderId="2" xfId="0" applyFont="1" applyBorder="1"/>
    <xf numFmtId="0" fontId="6" fillId="3" borderId="3" xfId="0" applyFont="1" applyFill="1" applyBorder="1" applyAlignment="1">
      <alignment horizontal="right" wrapText="1"/>
    </xf>
    <xf numFmtId="0" fontId="6" fillId="0" borderId="22" xfId="0" applyFont="1" applyBorder="1" applyAlignment="1">
      <alignment wrapText="1"/>
    </xf>
    <xf numFmtId="0" fontId="12" fillId="3" borderId="1" xfId="0" applyFont="1" applyFill="1" applyBorder="1" applyAlignment="1">
      <alignment horizontal="left" vertical="top" wrapText="1"/>
    </xf>
    <xf numFmtId="0" fontId="16" fillId="3" borderId="1" xfId="0" applyFont="1" applyFill="1" applyBorder="1" applyAlignment="1">
      <alignment horizontal="justify" vertical="center" wrapText="1"/>
    </xf>
    <xf numFmtId="0" fontId="12" fillId="0" borderId="1" xfId="0" applyFont="1" applyBorder="1" applyAlignment="1">
      <alignment horizontal="left" vertical="top" wrapText="1"/>
    </xf>
    <xf numFmtId="0" fontId="19" fillId="0" borderId="0" xfId="0" applyFont="1" applyAlignment="1">
      <alignment horizontal="left" vertical="center"/>
    </xf>
    <xf numFmtId="0" fontId="6" fillId="0" borderId="13" xfId="0" applyFont="1" applyBorder="1" applyAlignment="1">
      <alignment wrapText="1"/>
    </xf>
    <xf numFmtId="0" fontId="21" fillId="0" borderId="0" xfId="0" applyFont="1" applyAlignment="1">
      <alignment wrapText="1"/>
    </xf>
    <xf numFmtId="0" fontId="16" fillId="0" borderId="0" xfId="0" applyFont="1" applyAlignment="1">
      <alignment horizontal="left" wrapText="1"/>
    </xf>
    <xf numFmtId="0" fontId="17" fillId="0" borderId="0" xfId="0" applyFont="1"/>
    <xf numFmtId="0" fontId="19" fillId="0" borderId="0" xfId="0" applyFont="1"/>
    <xf numFmtId="0" fontId="16"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6" fillId="0" borderId="0" xfId="0" applyFont="1" applyAlignment="1">
      <alignment horizontal="left" vertical="top" wrapText="1"/>
    </xf>
    <xf numFmtId="0" fontId="12" fillId="0" borderId="0" xfId="0" applyFont="1" applyAlignment="1">
      <alignment horizontal="left" vertical="top"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3" borderId="4" xfId="0" applyFont="1" applyFill="1" applyBorder="1" applyAlignment="1">
      <alignment horizontal="right" wrapText="1"/>
    </xf>
    <xf numFmtId="0" fontId="7" fillId="2" borderId="2" xfId="0" applyFont="1" applyFill="1" applyBorder="1" applyAlignment="1">
      <alignment wrapText="1"/>
    </xf>
    <xf numFmtId="0" fontId="5" fillId="0" borderId="11" xfId="0" applyFont="1" applyBorder="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8" xfId="0" applyFont="1" applyFill="1" applyBorder="1" applyAlignment="1">
      <alignment wrapText="1"/>
    </xf>
    <xf numFmtId="0" fontId="5" fillId="3" borderId="45" xfId="0" applyFont="1" applyFill="1" applyBorder="1"/>
    <xf numFmtId="0" fontId="5" fillId="3" borderId="46" xfId="0" applyFont="1" applyFill="1" applyBorder="1"/>
    <xf numFmtId="0" fontId="5" fillId="0" borderId="10" xfId="0" applyFont="1" applyBorder="1"/>
    <xf numFmtId="0" fontId="7" fillId="2" borderId="14" xfId="0" applyFont="1" applyFill="1" applyBorder="1" applyAlignment="1">
      <alignment wrapText="1"/>
    </xf>
    <xf numFmtId="0" fontId="6" fillId="3" borderId="12" xfId="0" applyFont="1" applyFill="1" applyBorder="1" applyAlignment="1">
      <alignment wrapText="1"/>
    </xf>
    <xf numFmtId="0" fontId="18" fillId="0" borderId="0" xfId="0" applyFont="1" applyAlignment="1">
      <alignment vertical="top" wrapText="1"/>
    </xf>
    <xf numFmtId="0" fontId="6" fillId="0" borderId="2" xfId="0" applyFont="1" applyBorder="1"/>
    <xf numFmtId="0" fontId="6" fillId="3" borderId="1" xfId="0" applyFont="1" applyFill="1" applyBorder="1" applyAlignment="1">
      <alignment horizontal="center" wrapText="1"/>
    </xf>
    <xf numFmtId="0" fontId="5" fillId="0" borderId="5" xfId="0" applyFont="1" applyBorder="1"/>
    <xf numFmtId="0" fontId="11" fillId="0" borderId="10" xfId="0" applyFont="1" applyBorder="1"/>
    <xf numFmtId="0" fontId="16" fillId="0" borderId="4" xfId="0" applyFont="1" applyBorder="1" applyAlignment="1">
      <alignment horizontal="left" wrapText="1"/>
    </xf>
    <xf numFmtId="0" fontId="11" fillId="0" borderId="7" xfId="0" applyFont="1" applyBorder="1"/>
    <xf numFmtId="0" fontId="16" fillId="0" borderId="9" xfId="0" applyFont="1" applyBorder="1" applyAlignment="1">
      <alignment horizontal="left" wrapText="1"/>
    </xf>
    <xf numFmtId="0" fontId="11" fillId="0" borderId="0" xfId="0" applyFont="1"/>
    <xf numFmtId="0" fontId="26" fillId="0" borderId="1" xfId="0" applyFont="1" applyBorder="1"/>
    <xf numFmtId="0" fontId="18" fillId="0" borderId="0" xfId="0" applyFont="1" applyAlignment="1">
      <alignment wrapText="1"/>
    </xf>
    <xf numFmtId="0" fontId="18" fillId="0" borderId="0" xfId="0" applyFont="1" applyAlignment="1">
      <alignment horizontal="right"/>
    </xf>
    <xf numFmtId="0" fontId="18" fillId="0" borderId="0" xfId="0" applyFont="1"/>
    <xf numFmtId="0" fontId="18" fillId="0" borderId="4" xfId="0" applyFont="1" applyBorder="1"/>
    <xf numFmtId="0" fontId="7" fillId="0" borderId="5" xfId="0" applyFont="1" applyBorder="1"/>
    <xf numFmtId="0" fontId="7" fillId="0" borderId="5" xfId="0" applyFont="1" applyBorder="1" applyAlignment="1">
      <alignment horizontal="center"/>
    </xf>
    <xf numFmtId="0" fontId="5" fillId="3" borderId="5" xfId="0" applyFont="1" applyFill="1" applyBorder="1"/>
    <xf numFmtId="0" fontId="18" fillId="0" borderId="0" xfId="0" applyFont="1" applyAlignment="1">
      <alignment horizontal="left" vertical="top" wrapText="1"/>
    </xf>
    <xf numFmtId="0" fontId="11" fillId="0" borderId="10" xfId="0" applyFont="1" applyBorder="1" applyAlignment="1">
      <alignment wrapText="1"/>
    </xf>
    <xf numFmtId="0" fontId="26" fillId="0" borderId="3" xfId="0" applyFont="1" applyBorder="1" applyAlignment="1">
      <alignment horizontal="center"/>
    </xf>
    <xf numFmtId="0" fontId="18" fillId="0" borderId="1" xfId="0" applyFont="1" applyBorder="1"/>
    <xf numFmtId="0" fontId="11" fillId="0" borderId="26" xfId="0" applyFont="1" applyBorder="1" applyAlignment="1">
      <alignment wrapText="1"/>
    </xf>
    <xf numFmtId="0" fontId="11" fillId="0" borderId="1" xfId="0" applyFont="1" applyBorder="1" applyAlignment="1">
      <alignment wrapText="1"/>
    </xf>
    <xf numFmtId="0" fontId="11" fillId="0" borderId="5" xfId="0" applyFont="1" applyBorder="1" applyAlignment="1">
      <alignment wrapText="1"/>
    </xf>
    <xf numFmtId="0" fontId="11" fillId="0" borderId="2" xfId="0" applyFont="1" applyBorder="1" applyAlignment="1">
      <alignment wrapText="1"/>
    </xf>
    <xf numFmtId="0" fontId="11" fillId="0" borderId="3" xfId="0" applyFont="1" applyBorder="1" applyAlignment="1">
      <alignment wrapText="1"/>
    </xf>
    <xf numFmtId="0" fontId="26" fillId="0" borderId="6" xfId="0" applyFont="1" applyBorder="1"/>
    <xf numFmtId="0" fontId="11" fillId="0" borderId="15" xfId="0" applyFont="1" applyBorder="1" applyAlignment="1">
      <alignment horizontal="center" wrapText="1"/>
    </xf>
    <xf numFmtId="0" fontId="11" fillId="0" borderId="32" xfId="0" applyFont="1" applyBorder="1" applyAlignment="1">
      <alignment horizontal="center" wrapText="1"/>
    </xf>
    <xf numFmtId="0" fontId="6" fillId="0" borderId="8" xfId="0" applyFont="1" applyBorder="1" applyAlignment="1">
      <alignment wrapText="1"/>
    </xf>
    <xf numFmtId="0" fontId="6" fillId="0" borderId="57" xfId="0" applyFont="1" applyBorder="1" applyAlignment="1">
      <alignment wrapText="1"/>
    </xf>
    <xf numFmtId="0" fontId="18" fillId="3" borderId="3" xfId="0" applyFont="1" applyFill="1" applyBorder="1"/>
    <xf numFmtId="0" fontId="18" fillId="0" borderId="5" xfId="0" applyFont="1" applyBorder="1"/>
    <xf numFmtId="0" fontId="8" fillId="0" borderId="1" xfId="0" applyFont="1" applyBorder="1"/>
    <xf numFmtId="0" fontId="5" fillId="0" borderId="1" xfId="0" applyFont="1" applyBorder="1" applyAlignment="1">
      <alignment horizontal="center"/>
    </xf>
    <xf numFmtId="0" fontId="5" fillId="0" borderId="11" xfId="0" applyFont="1" applyBorder="1" applyAlignment="1">
      <alignment horizontal="center"/>
    </xf>
    <xf numFmtId="0" fontId="5" fillId="3" borderId="45" xfId="0" applyFont="1" applyFill="1" applyBorder="1" applyAlignment="1">
      <alignment horizontal="center"/>
    </xf>
    <xf numFmtId="0" fontId="6" fillId="0" borderId="0" xfId="0" applyFont="1"/>
    <xf numFmtId="0" fontId="5" fillId="0" borderId="0" xfId="0" applyFont="1" applyAlignment="1">
      <alignment horizontal="left"/>
    </xf>
    <xf numFmtId="0" fontId="7" fillId="2" borderId="22" xfId="0" applyFont="1" applyFill="1" applyBorder="1" applyAlignment="1">
      <alignment wrapText="1"/>
    </xf>
    <xf numFmtId="0" fontId="7" fillId="2" borderId="23" xfId="0" applyFont="1" applyFill="1" applyBorder="1" applyAlignment="1">
      <alignment horizontal="right"/>
    </xf>
    <xf numFmtId="0" fontId="11" fillId="0" borderId="11" xfId="0" applyFont="1" applyBorder="1" applyAlignment="1">
      <alignment horizontal="center" wrapText="1"/>
    </xf>
    <xf numFmtId="0" fontId="18" fillId="0" borderId="2" xfId="0" applyFont="1" applyBorder="1" applyAlignment="1">
      <alignment wrapText="1"/>
    </xf>
    <xf numFmtId="0" fontId="11" fillId="3" borderId="10" xfId="0" applyFont="1" applyFill="1" applyBorder="1" applyAlignment="1">
      <alignment wrapText="1"/>
    </xf>
    <xf numFmtId="0" fontId="26" fillId="2" borderId="2" xfId="0" applyFont="1" applyFill="1" applyBorder="1" applyAlignment="1">
      <alignment wrapText="1"/>
    </xf>
    <xf numFmtId="0" fontId="18" fillId="3" borderId="11" xfId="0" applyFont="1" applyFill="1" applyBorder="1" applyAlignment="1">
      <alignment horizontal="center"/>
    </xf>
    <xf numFmtId="0" fontId="18" fillId="0" borderId="18" xfId="0" applyFont="1" applyBorder="1"/>
    <xf numFmtId="0" fontId="18" fillId="0" borderId="20" xfId="0" applyFont="1" applyBorder="1"/>
    <xf numFmtId="0" fontId="18" fillId="0" borderId="10" xfId="0" applyFont="1" applyBorder="1" applyAlignment="1">
      <alignment wrapText="1"/>
    </xf>
    <xf numFmtId="0" fontId="18" fillId="0" borderId="11" xfId="0" applyFont="1" applyBorder="1"/>
    <xf numFmtId="0" fontId="18" fillId="4"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0" borderId="2" xfId="0" applyFont="1" applyBorder="1" applyAlignment="1">
      <alignment wrapText="1"/>
    </xf>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6" fillId="3" borderId="45" xfId="0" applyFont="1" applyFill="1" applyBorder="1"/>
    <xf numFmtId="0" fontId="6" fillId="3" borderId="46" xfId="0" applyFont="1" applyFill="1" applyBorder="1"/>
    <xf numFmtId="0" fontId="6" fillId="0" borderId="19" xfId="0" applyFont="1" applyBorder="1" applyAlignment="1">
      <alignment wrapText="1"/>
    </xf>
    <xf numFmtId="0" fontId="5" fillId="0" borderId="12" xfId="0" applyFont="1" applyBorder="1"/>
    <xf numFmtId="0" fontId="5" fillId="0" borderId="4" xfId="0" applyFont="1" applyBorder="1"/>
    <xf numFmtId="0" fontId="26" fillId="0" borderId="2" xfId="0" applyFont="1" applyBorder="1" applyAlignment="1">
      <alignment wrapText="1"/>
    </xf>
    <xf numFmtId="0" fontId="6" fillId="2" borderId="2" xfId="0" applyFont="1" applyFill="1" applyBorder="1" applyAlignment="1">
      <alignment vertical="center" wrapText="1"/>
    </xf>
    <xf numFmtId="0" fontId="6" fillId="2" borderId="1" xfId="0" applyFont="1" applyFill="1" applyBorder="1" applyAlignment="1">
      <alignment horizontal="center" vertical="center" wrapText="1"/>
    </xf>
    <xf numFmtId="0" fontId="29" fillId="0" borderId="0" xfId="0" applyFont="1" applyAlignment="1">
      <alignment vertical="center" wrapText="1"/>
    </xf>
    <xf numFmtId="0" fontId="7" fillId="3" borderId="10" xfId="0" applyFont="1" applyFill="1" applyBorder="1" applyAlignment="1">
      <alignment wrapText="1"/>
    </xf>
    <xf numFmtId="0" fontId="9"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11" fillId="0" borderId="25" xfId="0" applyFont="1" applyBorder="1" applyAlignment="1">
      <alignment wrapText="1"/>
    </xf>
    <xf numFmtId="0" fontId="11" fillId="0" borderId="33" xfId="0" applyFont="1" applyBorder="1" applyAlignment="1">
      <alignment wrapText="1"/>
    </xf>
    <xf numFmtId="0" fontId="5" fillId="0" borderId="10" xfId="0" applyFont="1" applyBorder="1" applyAlignment="1">
      <alignment wrapText="1"/>
    </xf>
    <xf numFmtId="0" fontId="6" fillId="3" borderId="5" xfId="0"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6" xfId="0" applyFont="1" applyFill="1" applyBorder="1" applyAlignment="1">
      <alignment wrapText="1"/>
    </xf>
    <xf numFmtId="165" fontId="6" fillId="3" borderId="1" xfId="5" applyNumberFormat="1" applyFont="1" applyFill="1" applyBorder="1"/>
    <xf numFmtId="0" fontId="6" fillId="2" borderId="1" xfId="0" applyFont="1" applyFill="1" applyBorder="1" applyAlignment="1">
      <alignment horizontal="center" wrapText="1"/>
    </xf>
    <xf numFmtId="0" fontId="6" fillId="5" borderId="3" xfId="0" applyFont="1" applyFill="1" applyBorder="1" applyAlignment="1">
      <alignment horizontal="right" wrapText="1"/>
    </xf>
    <xf numFmtId="49" fontId="5" fillId="3" borderId="3" xfId="0" applyNumberFormat="1" applyFont="1" applyFill="1" applyBorder="1" applyAlignment="1">
      <alignment horizontal="right"/>
    </xf>
    <xf numFmtId="0" fontId="18" fillId="0" borderId="11" xfId="0" applyFont="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8" fillId="0" borderId="3" xfId="0" applyFont="1" applyBorder="1" applyAlignment="1">
      <alignment horizontal="right"/>
    </xf>
    <xf numFmtId="0" fontId="11" fillId="3" borderId="2" xfId="0" applyFont="1" applyFill="1" applyBorder="1" applyAlignment="1">
      <alignment wrapText="1"/>
    </xf>
    <xf numFmtId="0" fontId="11" fillId="3" borderId="3" xfId="0" applyFont="1" applyFill="1" applyBorder="1" applyAlignment="1">
      <alignment horizontal="right" wrapText="1"/>
    </xf>
    <xf numFmtId="0" fontId="5" fillId="0" borderId="4" xfId="0" applyFont="1" applyBorder="1" applyAlignment="1">
      <alignment horizontal="right"/>
    </xf>
    <xf numFmtId="0" fontId="6" fillId="3" borderId="41" xfId="0" applyFont="1" applyFill="1" applyBorder="1" applyAlignment="1">
      <alignment wrapText="1"/>
    </xf>
    <xf numFmtId="0" fontId="5" fillId="3" borderId="42" xfId="0" applyFont="1" applyFill="1" applyBorder="1" applyAlignment="1">
      <alignment horizontal="center"/>
    </xf>
    <xf numFmtId="0" fontId="5" fillId="3" borderId="42" xfId="0" applyFont="1" applyFill="1" applyBorder="1"/>
    <xf numFmtId="0" fontId="5" fillId="3" borderId="44" xfId="0" applyFont="1" applyFill="1" applyBorder="1"/>
    <xf numFmtId="3" fontId="6" fillId="3" borderId="4" xfId="0" applyNumberFormat="1" applyFont="1" applyFill="1" applyBorder="1" applyAlignment="1">
      <alignment horizontal="right"/>
    </xf>
    <xf numFmtId="3" fontId="18" fillId="0" borderId="1" xfId="0" applyNumberFormat="1" applyFont="1" applyBorder="1" applyAlignment="1">
      <alignment horizontal="right"/>
    </xf>
    <xf numFmtId="3" fontId="18" fillId="0" borderId="1" xfId="0" applyNumberFormat="1" applyFont="1" applyBorder="1"/>
    <xf numFmtId="3" fontId="18" fillId="0" borderId="3" xfId="0" applyNumberFormat="1" applyFont="1" applyBorder="1"/>
    <xf numFmtId="3" fontId="18" fillId="3" borderId="11" xfId="0" applyNumberFormat="1" applyFont="1" applyFill="1" applyBorder="1"/>
    <xf numFmtId="3" fontId="18" fillId="3" borderId="4" xfId="0" applyNumberFormat="1" applyFont="1" applyFill="1" applyBorder="1"/>
    <xf numFmtId="0" fontId="6" fillId="3" borderId="15" xfId="0" applyFont="1" applyFill="1" applyBorder="1"/>
    <xf numFmtId="0" fontId="26" fillId="2" borderId="22" xfId="0" applyFont="1" applyFill="1" applyBorder="1" applyAlignment="1">
      <alignment wrapText="1"/>
    </xf>
    <xf numFmtId="0" fontId="18" fillId="2" borderId="24" xfId="0" applyFont="1" applyFill="1" applyBorder="1"/>
    <xf numFmtId="0" fontId="18" fillId="3" borderId="23" xfId="0" applyFont="1" applyFill="1" applyBorder="1"/>
    <xf numFmtId="3" fontId="18" fillId="3" borderId="11" xfId="0" applyNumberFormat="1" applyFont="1" applyFill="1" applyBorder="1" applyAlignment="1">
      <alignment horizontal="right"/>
    </xf>
    <xf numFmtId="0" fontId="11" fillId="3" borderId="35" xfId="0" applyFont="1" applyFill="1" applyBorder="1" applyAlignment="1">
      <alignment wrapText="1"/>
    </xf>
    <xf numFmtId="0" fontId="11" fillId="4" borderId="10" xfId="0" applyFont="1" applyFill="1" applyBorder="1" applyAlignment="1">
      <alignment wrapText="1"/>
    </xf>
    <xf numFmtId="0" fontId="11" fillId="2" borderId="19" xfId="0" applyFont="1" applyFill="1" applyBorder="1" applyAlignment="1">
      <alignment horizontal="left"/>
    </xf>
    <xf numFmtId="167" fontId="5" fillId="0" borderId="1" xfId="0" applyNumberFormat="1" applyFont="1" applyBorder="1"/>
    <xf numFmtId="167" fontId="0" fillId="3" borderId="11" xfId="0" applyNumberFormat="1" applyFill="1" applyBorder="1"/>
    <xf numFmtId="167" fontId="0" fillId="3" borderId="4" xfId="0" applyNumberFormat="1" applyFill="1" applyBorder="1"/>
    <xf numFmtId="0" fontId="0" fillId="0" borderId="0" xfId="0" applyAlignment="1">
      <alignment wrapText="1"/>
    </xf>
    <xf numFmtId="167" fontId="0" fillId="0" borderId="11" xfId="0" applyNumberFormat="1" applyBorder="1"/>
    <xf numFmtId="5" fontId="6" fillId="3" borderId="9" xfId="5" applyNumberFormat="1" applyFont="1" applyFill="1" applyBorder="1" applyAlignment="1">
      <alignment wrapText="1"/>
    </xf>
    <xf numFmtId="5" fontId="6" fillId="3" borderId="4" xfId="5" applyNumberFormat="1" applyFont="1" applyFill="1" applyBorder="1" applyAlignment="1">
      <alignment wrapText="1"/>
    </xf>
    <xf numFmtId="0" fontId="6" fillId="0" borderId="1" xfId="1" applyFont="1" applyBorder="1" applyAlignment="1">
      <alignment horizontal="center" wrapText="1"/>
    </xf>
    <xf numFmtId="0" fontId="6" fillId="3" borderId="1" xfId="0" applyFont="1" applyFill="1" applyBorder="1" applyAlignment="1">
      <alignment horizontal="right" wrapText="1"/>
    </xf>
    <xf numFmtId="0" fontId="6" fillId="0" borderId="4" xfId="0" applyFont="1" applyBorder="1" applyAlignment="1">
      <alignment horizontal="right" wrapText="1"/>
    </xf>
    <xf numFmtId="0" fontId="26" fillId="2" borderId="14" xfId="0" applyFont="1" applyFill="1" applyBorder="1" applyAlignment="1">
      <alignment wrapText="1"/>
    </xf>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Border="1" applyAlignment="1">
      <alignment horizontal="center" wrapText="1"/>
    </xf>
    <xf numFmtId="167" fontId="6" fillId="3" borderId="1" xfId="0" applyNumberFormat="1" applyFont="1" applyFill="1" applyBorder="1"/>
    <xf numFmtId="167" fontId="24" fillId="3" borderId="11" xfId="0" applyNumberFormat="1" applyFont="1" applyFill="1" applyBorder="1"/>
    <xf numFmtId="0" fontId="6" fillId="0" borderId="5" xfId="0" applyFont="1" applyBorder="1" applyAlignment="1">
      <alignment horizontal="center" wrapText="1"/>
    </xf>
    <xf numFmtId="0" fontId="23" fillId="6" borderId="26" xfId="0" applyFont="1" applyFill="1" applyBorder="1" applyAlignment="1">
      <alignment horizontal="center" vertical="center" wrapText="1"/>
    </xf>
    <xf numFmtId="0" fontId="24" fillId="0" borderId="0" xfId="0" applyFont="1" applyAlignment="1">
      <alignment horizontal="left" vertical="top" wrapText="1"/>
    </xf>
    <xf numFmtId="0" fontId="9" fillId="6" borderId="5" xfId="0" applyFont="1" applyFill="1" applyBorder="1" applyAlignment="1">
      <alignment horizontal="center" vertical="center" wrapText="1"/>
    </xf>
    <xf numFmtId="0" fontId="6" fillId="3" borderId="4" xfId="0" applyFont="1" applyFill="1" applyBorder="1"/>
    <xf numFmtId="0" fontId="14" fillId="0" borderId="0" xfId="0" applyFont="1"/>
    <xf numFmtId="0" fontId="6" fillId="2" borderId="22" xfId="0" applyFont="1" applyFill="1" applyBorder="1" applyAlignment="1">
      <alignment wrapText="1"/>
    </xf>
    <xf numFmtId="0" fontId="7" fillId="4" borderId="10" xfId="0" applyFont="1" applyFill="1" applyBorder="1" applyAlignment="1">
      <alignment wrapText="1"/>
    </xf>
    <xf numFmtId="0" fontId="5" fillId="0" borderId="0" xfId="0" applyFont="1" applyAlignment="1">
      <alignment horizontal="center"/>
    </xf>
    <xf numFmtId="0" fontId="16" fillId="0" borderId="0" xfId="0" applyFont="1"/>
    <xf numFmtId="166" fontId="5" fillId="0" borderId="11" xfId="0" applyNumberFormat="1" applyFont="1" applyBorder="1" applyAlignment="1">
      <alignment horizontal="center"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xf numFmtId="166" fontId="0" fillId="0" borderId="0" xfId="0" applyNumberFormat="1"/>
    <xf numFmtId="166" fontId="5" fillId="0" borderId="1" xfId="0" applyNumberFormat="1" applyFont="1" applyBorder="1"/>
    <xf numFmtId="166" fontId="6" fillId="3" borderId="4" xfId="0" applyNumberFormat="1" applyFont="1" applyFill="1" applyBorder="1" applyAlignment="1">
      <alignment horizontal="center" wrapText="1"/>
    </xf>
    <xf numFmtId="166" fontId="6" fillId="3" borderId="3" xfId="0" applyNumberFormat="1" applyFont="1" applyFill="1" applyBorder="1" applyAlignment="1">
      <alignment wrapText="1"/>
    </xf>
    <xf numFmtId="166" fontId="6" fillId="3" borderId="3" xfId="0" applyNumberFormat="1" applyFont="1" applyFill="1" applyBorder="1"/>
    <xf numFmtId="166" fontId="24"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11" fillId="3" borderId="38" xfId="0" applyNumberFormat="1" applyFont="1" applyFill="1" applyBorder="1" applyAlignment="1">
      <alignment horizontal="right"/>
    </xf>
    <xf numFmtId="168" fontId="11" fillId="3" borderId="38" xfId="0" applyNumberFormat="1" applyFont="1" applyFill="1" applyBorder="1"/>
    <xf numFmtId="168" fontId="11" fillId="3" borderId="39" xfId="0" applyNumberFormat="1" applyFont="1" applyFill="1" applyBorder="1"/>
    <xf numFmtId="168" fontId="11" fillId="3" borderId="40" xfId="0" applyNumberFormat="1" applyFont="1" applyFill="1" applyBorder="1"/>
    <xf numFmtId="168" fontId="11" fillId="4" borderId="11" xfId="0" applyNumberFormat="1" applyFont="1" applyFill="1" applyBorder="1" applyAlignment="1">
      <alignment horizontal="right"/>
    </xf>
    <xf numFmtId="168" fontId="11" fillId="4" borderId="11" xfId="0" applyNumberFormat="1" applyFont="1" applyFill="1" applyBorder="1"/>
    <xf numFmtId="168" fontId="11" fillId="4" borderId="12" xfId="0" applyNumberFormat="1" applyFont="1" applyFill="1" applyBorder="1"/>
    <xf numFmtId="168" fontId="11" fillId="4" borderId="4" xfId="0" applyNumberFormat="1" applyFont="1" applyFill="1" applyBorder="1"/>
    <xf numFmtId="0" fontId="5" fillId="4" borderId="9" xfId="0" applyFont="1" applyFill="1" applyBorder="1"/>
    <xf numFmtId="0" fontId="5" fillId="3" borderId="11" xfId="0" applyFont="1" applyFill="1" applyBorder="1" applyAlignment="1">
      <alignment horizontal="center"/>
    </xf>
    <xf numFmtId="0" fontId="11" fillId="0" borderId="0" xfId="0" applyFont="1" applyAlignment="1">
      <alignment horizontal="left" vertical="top" wrapText="1"/>
    </xf>
    <xf numFmtId="0" fontId="15" fillId="0" borderId="0" xfId="0" applyFont="1" applyAlignment="1">
      <alignment wrapText="1"/>
    </xf>
    <xf numFmtId="0" fontId="11" fillId="0" borderId="1" xfId="0" applyFont="1" applyBorder="1" applyAlignment="1">
      <alignment horizontal="right" wrapText="1"/>
    </xf>
    <xf numFmtId="0" fontId="11" fillId="3" borderId="3" xfId="0" applyFont="1" applyFill="1" applyBorder="1" applyAlignment="1">
      <alignment horizontal="center" wrapText="1"/>
    </xf>
    <xf numFmtId="0" fontId="11" fillId="0" borderId="11" xfId="0" applyFont="1" applyBorder="1" applyAlignment="1">
      <alignment horizontal="right" wrapText="1"/>
    </xf>
    <xf numFmtId="0" fontId="11" fillId="0" borderId="11" xfId="0" applyFont="1" applyBorder="1" applyAlignment="1">
      <alignment wrapText="1"/>
    </xf>
    <xf numFmtId="0" fontId="11" fillId="3" borderId="4" xfId="0" applyFont="1" applyFill="1" applyBorder="1" applyAlignment="1">
      <alignment wrapText="1"/>
    </xf>
    <xf numFmtId="0" fontId="11" fillId="2" borderId="2" xfId="0" applyFont="1" applyFill="1" applyBorder="1" applyAlignment="1">
      <alignment wrapText="1"/>
    </xf>
    <xf numFmtId="0" fontId="11" fillId="2" borderId="1" xfId="0" applyFont="1" applyFill="1" applyBorder="1" applyAlignment="1">
      <alignment horizontal="center" wrapText="1"/>
    </xf>
    <xf numFmtId="49" fontId="18" fillId="0" borderId="1" xfId="0" applyNumberFormat="1" applyFont="1" applyBorder="1" applyAlignment="1">
      <alignment horizontal="right"/>
    </xf>
    <xf numFmtId="0" fontId="11" fillId="3" borderId="58" xfId="0" applyFont="1" applyFill="1" applyBorder="1" applyAlignment="1">
      <alignment wrapText="1"/>
    </xf>
    <xf numFmtId="0" fontId="18" fillId="3" borderId="45" xfId="0" applyFont="1" applyFill="1" applyBorder="1" applyAlignment="1">
      <alignment horizontal="center"/>
    </xf>
    <xf numFmtId="0" fontId="18" fillId="3" borderId="45" xfId="0" applyFont="1" applyFill="1" applyBorder="1"/>
    <xf numFmtId="0" fontId="18" fillId="3" borderId="46" xfId="0" applyFont="1" applyFill="1" applyBorder="1"/>
    <xf numFmtId="0" fontId="26" fillId="2" borderId="30" xfId="0" applyFont="1" applyFill="1" applyBorder="1"/>
    <xf numFmtId="0" fontId="26" fillId="2" borderId="31" xfId="0" applyFont="1" applyFill="1" applyBorder="1"/>
    <xf numFmtId="0" fontId="26" fillId="2" borderId="17" xfId="0" applyFont="1" applyFill="1" applyBorder="1"/>
    <xf numFmtId="0" fontId="11" fillId="0" borderId="18" xfId="0" applyFont="1" applyBorder="1" applyAlignment="1">
      <alignment horizontal="center" wrapText="1"/>
    </xf>
    <xf numFmtId="0" fontId="18" fillId="2" borderId="23" xfId="0" applyFont="1" applyFill="1" applyBorder="1"/>
    <xf numFmtId="0" fontId="11" fillId="2" borderId="67" xfId="0" applyFont="1" applyFill="1" applyBorder="1" applyAlignment="1">
      <alignment wrapText="1"/>
    </xf>
    <xf numFmtId="0" fontId="11" fillId="4" borderId="57" xfId="0" applyFont="1" applyFill="1" applyBorder="1" applyAlignment="1">
      <alignment wrapText="1"/>
    </xf>
    <xf numFmtId="0" fontId="11" fillId="3" borderId="22" xfId="0" applyFont="1" applyFill="1" applyBorder="1" applyAlignment="1">
      <alignment wrapText="1"/>
    </xf>
    <xf numFmtId="0" fontId="18" fillId="2" borderId="67" xfId="0" applyFont="1" applyFill="1" applyBorder="1" applyAlignment="1">
      <alignment horizontal="right"/>
    </xf>
    <xf numFmtId="0" fontId="18" fillId="0" borderId="57" xfId="0" applyFont="1" applyBorder="1"/>
    <xf numFmtId="0" fontId="11" fillId="0" borderId="3" xfId="0" applyFont="1" applyBorder="1" applyAlignment="1">
      <alignment horizontal="center" wrapText="1"/>
    </xf>
    <xf numFmtId="0" fontId="11" fillId="0" borderId="1" xfId="1" applyFont="1" applyBorder="1" applyAlignment="1">
      <alignment horizontal="center" wrapText="1"/>
    </xf>
    <xf numFmtId="0" fontId="16" fillId="0" borderId="0" xfId="0" applyFont="1" applyAlignment="1">
      <alignment vertical="center" wrapText="1"/>
    </xf>
    <xf numFmtId="0" fontId="6" fillId="3" borderId="12" xfId="0" applyFont="1" applyFill="1" applyBorder="1" applyAlignment="1">
      <alignment horizontal="right" wrapText="1"/>
    </xf>
    <xf numFmtId="0" fontId="11" fillId="0" borderId="30" xfId="1" applyFont="1" applyBorder="1" applyAlignment="1">
      <alignment horizontal="center" vertical="center" wrapText="1"/>
    </xf>
    <xf numFmtId="0" fontId="11" fillId="0" borderId="16" xfId="1" applyFont="1" applyBorder="1" applyAlignment="1">
      <alignment horizontal="center" vertical="center" wrapText="1"/>
    </xf>
    <xf numFmtId="0" fontId="6" fillId="0" borderId="3" xfId="0" applyFont="1" applyBorder="1" applyAlignment="1">
      <alignment horizontal="center" wrapText="1"/>
    </xf>
    <xf numFmtId="0" fontId="11" fillId="0" borderId="1" xfId="0" applyFont="1" applyBorder="1" applyAlignment="1">
      <alignment horizontal="center" wrapText="1"/>
    </xf>
    <xf numFmtId="0" fontId="26" fillId="0" borderId="5" xfId="0" applyFont="1" applyBorder="1"/>
    <xf numFmtId="0" fontId="18" fillId="0" borderId="0" xfId="0" applyFont="1" applyAlignment="1">
      <alignment vertical="top"/>
    </xf>
    <xf numFmtId="0" fontId="11" fillId="0" borderId="5" xfId="0" applyFont="1" applyBorder="1" applyAlignment="1">
      <alignment horizontal="center" wrapText="1"/>
    </xf>
    <xf numFmtId="0" fontId="11" fillId="0" borderId="16" xfId="0" applyFont="1" applyBorder="1" applyAlignment="1">
      <alignment horizontal="center" wrapText="1"/>
    </xf>
    <xf numFmtId="0" fontId="11" fillId="0" borderId="0" xfId="0" applyFont="1" applyAlignment="1">
      <alignment wrapText="1"/>
    </xf>
    <xf numFmtId="0" fontId="18" fillId="0" borderId="2" xfId="0" applyFont="1" applyBorder="1"/>
    <xf numFmtId="3" fontId="18" fillId="0" borderId="1" xfId="0" applyNumberFormat="1" applyFont="1" applyBorder="1" applyAlignment="1">
      <alignment horizontal="right" wrapText="1"/>
    </xf>
    <xf numFmtId="3" fontId="18" fillId="0" borderId="11" xfId="0" applyNumberFormat="1" applyFont="1" applyBorder="1" applyAlignment="1">
      <alignment horizontal="right"/>
    </xf>
    <xf numFmtId="0" fontId="11" fillId="3" borderId="11" xfId="0" applyFont="1" applyFill="1" applyBorder="1" applyAlignment="1">
      <alignment wrapText="1"/>
    </xf>
    <xf numFmtId="0" fontId="33" fillId="0" borderId="0" xfId="0" applyFont="1"/>
    <xf numFmtId="0" fontId="11" fillId="4" borderId="48" xfId="0" applyFont="1" applyFill="1" applyBorder="1" applyAlignment="1">
      <alignment wrapText="1"/>
    </xf>
    <xf numFmtId="0" fontId="26" fillId="0" borderId="0" xfId="0" applyFont="1"/>
    <xf numFmtId="0" fontId="11" fillId="4" borderId="60" xfId="0" applyFont="1" applyFill="1" applyBorder="1" applyAlignment="1">
      <alignment wrapText="1"/>
    </xf>
    <xf numFmtId="0" fontId="11" fillId="0" borderId="30" xfId="0" applyFont="1" applyBorder="1" applyAlignment="1">
      <alignment horizontal="center" wrapText="1"/>
    </xf>
    <xf numFmtId="0" fontId="18" fillId="0" borderId="53" xfId="0" applyFont="1" applyBorder="1"/>
    <xf numFmtId="0" fontId="11" fillId="3" borderId="48" xfId="0" applyFont="1" applyFill="1" applyBorder="1" applyAlignment="1">
      <alignment wrapText="1"/>
    </xf>
    <xf numFmtId="0" fontId="11" fillId="3" borderId="50" xfId="0" applyFont="1" applyFill="1" applyBorder="1" applyAlignment="1">
      <alignment wrapText="1"/>
    </xf>
    <xf numFmtId="0" fontId="11" fillId="3" borderId="51" xfId="0" applyFont="1" applyFill="1" applyBorder="1" applyAlignment="1">
      <alignment wrapText="1"/>
    </xf>
    <xf numFmtId="0" fontId="11" fillId="3" borderId="12" xfId="0" applyFont="1" applyFill="1" applyBorder="1" applyAlignment="1">
      <alignment wrapText="1"/>
    </xf>
    <xf numFmtId="0" fontId="11" fillId="3" borderId="49" xfId="0" applyFont="1" applyFill="1" applyBorder="1" applyAlignment="1">
      <alignment wrapText="1"/>
    </xf>
    <xf numFmtId="0" fontId="26" fillId="3" borderId="21" xfId="0" applyFont="1" applyFill="1" applyBorder="1"/>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9" xfId="0" applyFont="1" applyFill="1" applyBorder="1" applyAlignment="1">
      <alignment wrapText="1"/>
    </xf>
    <xf numFmtId="0" fontId="6" fillId="3" borderId="16" xfId="0" applyFont="1" applyFill="1" applyBorder="1" applyAlignment="1">
      <alignment wrapText="1"/>
    </xf>
    <xf numFmtId="0" fontId="5" fillId="2" borderId="1" xfId="0" applyFont="1" applyFill="1" applyBorder="1" applyAlignment="1">
      <alignment wrapText="1"/>
    </xf>
    <xf numFmtId="0" fontId="5" fillId="2" borderId="26" xfId="0" applyFont="1" applyFill="1" applyBorder="1" applyAlignment="1">
      <alignment wrapText="1"/>
    </xf>
    <xf numFmtId="0" fontId="5" fillId="0" borderId="26" xfId="0" applyFont="1" applyBorder="1"/>
    <xf numFmtId="0" fontId="5" fillId="0" borderId="37" xfId="0" applyFont="1" applyBorder="1"/>
    <xf numFmtId="0" fontId="5" fillId="3" borderId="50" xfId="0" applyFont="1" applyFill="1" applyBorder="1"/>
    <xf numFmtId="0" fontId="18" fillId="0" borderId="53" xfId="0" applyFont="1" applyBorder="1" applyAlignment="1">
      <alignment wrapText="1"/>
    </xf>
    <xf numFmtId="0" fontId="24" fillId="0" borderId="1" xfId="0" applyFont="1" applyBorder="1" applyAlignment="1">
      <alignment horizontal="left" vertical="top" wrapText="1"/>
    </xf>
    <xf numFmtId="0" fontId="0" fillId="0" borderId="1" xfId="0" applyFont="1" applyBorder="1" applyAlignment="1">
      <alignment horizontal="left" vertical="top" wrapText="1"/>
    </xf>
    <xf numFmtId="0" fontId="24" fillId="3"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17" fontId="12" fillId="3" borderId="1" xfId="0" applyNumberFormat="1" applyFont="1" applyFill="1" applyBorder="1" applyAlignment="1">
      <alignment horizontal="left" vertical="top" wrapText="1"/>
    </xf>
    <xf numFmtId="3" fontId="5" fillId="0" borderId="3" xfId="0" applyNumberFormat="1" applyFont="1" applyBorder="1"/>
    <xf numFmtId="0" fontId="8" fillId="0" borderId="11" xfId="0" applyFont="1" applyBorder="1"/>
    <xf numFmtId="3" fontId="5" fillId="0" borderId="0" xfId="0" applyNumberFormat="1" applyFont="1"/>
    <xf numFmtId="3" fontId="18" fillId="0" borderId="1" xfId="0" applyNumberFormat="1" applyFont="1" applyFill="1" applyBorder="1"/>
    <xf numFmtId="0" fontId="11" fillId="0" borderId="2" xfId="0" applyFont="1" applyFill="1" applyBorder="1" applyAlignment="1">
      <alignment wrapText="1"/>
    </xf>
    <xf numFmtId="0" fontId="6" fillId="2" borderId="23" xfId="0" applyFont="1" applyFill="1" applyBorder="1" applyAlignment="1">
      <alignment horizontal="right"/>
    </xf>
    <xf numFmtId="0" fontId="5" fillId="2" borderId="24" xfId="0" applyFont="1" applyFill="1" applyBorder="1" applyAlignment="1">
      <alignment horizontal="right"/>
    </xf>
    <xf numFmtId="0" fontId="7" fillId="4" borderId="1" xfId="0" applyFont="1" applyFill="1" applyBorder="1" applyAlignment="1">
      <alignment horizontal="right"/>
    </xf>
    <xf numFmtId="0" fontId="7" fillId="0" borderId="1" xfId="0" applyFont="1" applyBorder="1" applyAlignment="1">
      <alignment horizontal="right"/>
    </xf>
    <xf numFmtId="0" fontId="7" fillId="0" borderId="3" xfId="0" applyFont="1" applyBorder="1" applyAlignment="1">
      <alignment horizontal="right"/>
    </xf>
    <xf numFmtId="0" fontId="7" fillId="4" borderId="5" xfId="0" applyFont="1" applyFill="1" applyBorder="1" applyAlignment="1">
      <alignment horizontal="right"/>
    </xf>
    <xf numFmtId="0" fontId="7" fillId="4" borderId="11" xfId="0" applyFont="1" applyFill="1" applyBorder="1" applyAlignment="1">
      <alignment horizontal="right"/>
    </xf>
    <xf numFmtId="0" fontId="7" fillId="0" borderId="11" xfId="0" applyFont="1" applyBorder="1" applyAlignment="1">
      <alignment horizontal="right"/>
    </xf>
    <xf numFmtId="0" fontId="7" fillId="0" borderId="4" xfId="0" applyFont="1" applyBorder="1" applyAlignment="1">
      <alignment horizontal="right"/>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5" xfId="0" applyBorder="1" applyAlignment="1">
      <alignment horizontal="left" vertical="top" wrapText="1"/>
    </xf>
    <xf numFmtId="0" fontId="24" fillId="0" borderId="5" xfId="0" applyFont="1" applyBorder="1" applyAlignment="1">
      <alignment horizontal="left" vertical="top" wrapText="1"/>
    </xf>
    <xf numFmtId="0" fontId="24" fillId="0" borderId="26" xfId="0" applyFont="1"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6" fillId="2" borderId="34" xfId="0" applyFont="1" applyFill="1" applyBorder="1" applyAlignment="1">
      <alignment horizontal="center"/>
    </xf>
    <xf numFmtId="0" fontId="26" fillId="2" borderId="28" xfId="0" applyFont="1" applyFill="1" applyBorder="1" applyAlignment="1">
      <alignment horizontal="center"/>
    </xf>
    <xf numFmtId="0" fontId="26" fillId="2" borderId="29" xfId="0" applyFont="1" applyFill="1" applyBorder="1" applyAlignment="1">
      <alignment horizontal="center"/>
    </xf>
    <xf numFmtId="0" fontId="18" fillId="2" borderId="5" xfId="0" applyFont="1" applyFill="1" applyBorder="1" applyAlignment="1">
      <alignment horizontal="center" wrapText="1"/>
    </xf>
    <xf numFmtId="0" fontId="18" fillId="2" borderId="25" xfId="0" applyFont="1" applyFill="1" applyBorder="1" applyAlignment="1">
      <alignment horizontal="center" wrapText="1"/>
    </xf>
    <xf numFmtId="0" fontId="18" fillId="2" borderId="6" xfId="0" applyFont="1" applyFill="1" applyBorder="1" applyAlignment="1">
      <alignment horizontal="center" wrapText="1"/>
    </xf>
    <xf numFmtId="0" fontId="19" fillId="0" borderId="0" xfId="0" applyFont="1" applyAlignment="1">
      <alignment horizontal="center" vertical="center"/>
    </xf>
    <xf numFmtId="0" fontId="2" fillId="6" borderId="22"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24" xfId="0" applyFont="1" applyFill="1" applyBorder="1" applyAlignment="1">
      <alignment horizontal="center" vertical="center"/>
    </xf>
    <xf numFmtId="0" fontId="11" fillId="0" borderId="5" xfId="0" applyFont="1" applyBorder="1" applyAlignment="1">
      <alignment horizontal="center" wrapText="1"/>
    </xf>
    <xf numFmtId="0" fontId="16" fillId="0" borderId="26" xfId="0" applyFont="1" applyBorder="1"/>
    <xf numFmtId="0" fontId="11" fillId="0" borderId="26" xfId="0" applyFont="1" applyBorder="1" applyAlignment="1">
      <alignment horizontal="center" wrapText="1"/>
    </xf>
    <xf numFmtId="0" fontId="7" fillId="2" borderId="34" xfId="0" applyFont="1" applyFill="1" applyBorder="1" applyAlignment="1">
      <alignment horizontal="center"/>
    </xf>
    <xf numFmtId="0" fontId="7" fillId="2" borderId="28" xfId="0" applyFont="1" applyFill="1" applyBorder="1" applyAlignment="1">
      <alignment horizontal="center"/>
    </xf>
    <xf numFmtId="0" fontId="7" fillId="2" borderId="29" xfId="0" applyFont="1" applyFill="1" applyBorder="1" applyAlignment="1">
      <alignment horizontal="center"/>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26" xfId="0" applyFont="1" applyBorder="1" applyAlignment="1">
      <alignment horizontal="center" wrapText="1"/>
    </xf>
    <xf numFmtId="0" fontId="20"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9" fillId="6" borderId="27"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18" fillId="0" borderId="0" xfId="0" applyFont="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8"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6" xfId="0" applyFont="1" applyFill="1" applyBorder="1" applyAlignment="1">
      <alignment horizontal="center" vertical="top" wrapText="1"/>
    </xf>
    <xf numFmtId="0" fontId="5" fillId="0" borderId="0" xfId="0" applyFont="1" applyAlignment="1">
      <alignment horizontal="left"/>
    </xf>
    <xf numFmtId="0" fontId="20"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5" fillId="0" borderId="0" xfId="0" applyFont="1" applyAlignment="1">
      <alignment horizontal="left" wrapText="1"/>
    </xf>
    <xf numFmtId="0" fontId="9" fillId="6" borderId="62" xfId="0" applyFont="1" applyFill="1" applyBorder="1" applyAlignment="1">
      <alignment horizontal="center" vertical="center"/>
    </xf>
    <xf numFmtId="0" fontId="9" fillId="6" borderId="63" xfId="0" applyFont="1" applyFill="1" applyBorder="1" applyAlignment="1">
      <alignment horizontal="center" vertical="center"/>
    </xf>
    <xf numFmtId="0" fontId="9" fillId="6" borderId="64" xfId="0" applyFont="1" applyFill="1" applyBorder="1" applyAlignment="1">
      <alignment horizontal="center" vertical="center"/>
    </xf>
    <xf numFmtId="0" fontId="6" fillId="0" borderId="23"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8" fillId="0" borderId="0" xfId="0" applyFont="1" applyAlignment="1">
      <alignment horizontal="left"/>
    </xf>
    <xf numFmtId="0" fontId="2" fillId="6" borderId="55"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5" fillId="0" borderId="0" xfId="0" applyFont="1" applyAlignment="1">
      <alignment horizontal="left" vertical="top"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6" fillId="0" borderId="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2" xfId="0" applyFont="1" applyBorder="1" applyAlignment="1">
      <alignment horizontal="left" wrapText="1"/>
    </xf>
    <xf numFmtId="0" fontId="6" fillId="0" borderId="37" xfId="0" applyFont="1" applyBorder="1" applyAlignment="1">
      <alignment horizontal="left" wrapText="1"/>
    </xf>
    <xf numFmtId="0" fontId="6" fillId="0" borderId="68" xfId="0" applyFont="1" applyBorder="1" applyAlignment="1">
      <alignment horizontal="left" wrapText="1"/>
    </xf>
    <xf numFmtId="0" fontId="6" fillId="0" borderId="69" xfId="0" applyFont="1" applyBorder="1" applyAlignment="1">
      <alignment horizontal="left" wrapText="1"/>
    </xf>
    <xf numFmtId="0" fontId="11" fillId="0" borderId="0" xfId="0" applyFont="1" applyAlignment="1">
      <alignment horizontal="left" vertical="top" wrapText="1"/>
    </xf>
    <xf numFmtId="0" fontId="20" fillId="6" borderId="58" xfId="0" applyFont="1" applyFill="1" applyBorder="1" applyAlignment="1">
      <alignment horizontal="center" vertical="center"/>
    </xf>
    <xf numFmtId="0" fontId="9" fillId="6" borderId="45" xfId="0" applyFont="1" applyFill="1" applyBorder="1" applyAlignment="1">
      <alignment horizontal="center" vertical="center"/>
    </xf>
    <xf numFmtId="0" fontId="9" fillId="6" borderId="71" xfId="0" applyFont="1" applyFill="1" applyBorder="1" applyAlignment="1">
      <alignment horizontal="center" vertical="center"/>
    </xf>
    <xf numFmtId="0" fontId="9" fillId="6" borderId="46" xfId="0" applyFont="1" applyFill="1" applyBorder="1" applyAlignment="1">
      <alignment horizontal="center" vertical="center"/>
    </xf>
    <xf numFmtId="0" fontId="6" fillId="0" borderId="38" xfId="0" applyFont="1" applyBorder="1" applyAlignment="1">
      <alignment horizontal="center" wrapText="1"/>
    </xf>
    <xf numFmtId="0" fontId="6" fillId="0" borderId="18" xfId="0" applyFont="1" applyBorder="1" applyAlignment="1">
      <alignment horizontal="center" wrapText="1"/>
    </xf>
    <xf numFmtId="0" fontId="6" fillId="3" borderId="20" xfId="0" applyFont="1" applyFill="1" applyBorder="1" applyAlignment="1">
      <alignment horizontal="center" wrapText="1"/>
    </xf>
    <xf numFmtId="0" fontId="18" fillId="0" borderId="0" xfId="0" applyFont="1" applyAlignment="1">
      <alignment horizontal="left" vertical="top" wrapText="1"/>
    </xf>
    <xf numFmtId="0" fontId="6" fillId="0" borderId="35" xfId="0" applyFont="1" applyBorder="1" applyAlignment="1">
      <alignment horizontal="left" wrapText="1"/>
    </xf>
    <xf numFmtId="0" fontId="18" fillId="0" borderId="0" xfId="0" applyFont="1" applyAlignment="1">
      <alignment horizontal="left" vertical="top"/>
    </xf>
    <xf numFmtId="0" fontId="11" fillId="0" borderId="30" xfId="0" applyFont="1" applyBorder="1" applyAlignment="1">
      <alignment horizontal="center" wrapText="1"/>
    </xf>
    <xf numFmtId="0" fontId="11" fillId="0" borderId="31" xfId="0" applyFont="1" applyBorder="1" applyAlignment="1">
      <alignment horizontal="center" wrapText="1"/>
    </xf>
    <xf numFmtId="0" fontId="11" fillId="0" borderId="32" xfId="0" applyFont="1" applyBorder="1" applyAlignment="1">
      <alignment horizontal="center" wrapText="1"/>
    </xf>
    <xf numFmtId="0" fontId="11" fillId="0" borderId="34" xfId="0" applyFont="1" applyBorder="1" applyAlignment="1">
      <alignment horizontal="center" wrapText="1"/>
    </xf>
    <xf numFmtId="0" fontId="11" fillId="0" borderId="28" xfId="0" applyFont="1" applyBorder="1" applyAlignment="1">
      <alignment horizontal="center" wrapText="1"/>
    </xf>
    <xf numFmtId="0" fontId="11" fillId="0" borderId="72" xfId="0" applyFont="1" applyBorder="1" applyAlignment="1">
      <alignment horizontal="center" wrapText="1"/>
    </xf>
    <xf numFmtId="0" fontId="11" fillId="0" borderId="1" xfId="0" applyFont="1" applyBorder="1" applyAlignment="1">
      <alignment horizontal="center" wrapText="1"/>
    </xf>
    <xf numFmtId="0" fontId="6" fillId="0" borderId="41" xfId="0" applyFont="1" applyBorder="1" applyAlignment="1">
      <alignment horizontal="left" wrapText="1"/>
    </xf>
    <xf numFmtId="0" fontId="5" fillId="0" borderId="0" xfId="0" applyFont="1" applyAlignment="1">
      <alignment horizontal="left" vertical="top"/>
    </xf>
    <xf numFmtId="0" fontId="20" fillId="6" borderId="41" xfId="0" applyFont="1" applyFill="1" applyBorder="1" applyAlignment="1">
      <alignment horizontal="center" vertical="center"/>
    </xf>
    <xf numFmtId="0" fontId="20" fillId="6" borderId="42" xfId="0" applyFont="1" applyFill="1" applyBorder="1" applyAlignment="1">
      <alignment horizontal="center" vertical="center"/>
    </xf>
    <xf numFmtId="0" fontId="20" fillId="6" borderId="44" xfId="0" applyFont="1" applyFill="1" applyBorder="1" applyAlignment="1">
      <alignment horizontal="center" vertical="center"/>
    </xf>
    <xf numFmtId="0" fontId="6" fillId="0" borderId="43" xfId="0" applyFont="1" applyBorder="1" applyAlignment="1">
      <alignment horizontal="center" wrapText="1"/>
    </xf>
    <xf numFmtId="0" fontId="6" fillId="0" borderId="70"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20" fillId="6" borderId="28" xfId="0" applyFont="1" applyFill="1" applyBorder="1" applyAlignment="1">
      <alignment horizontal="center" vertical="center" wrapText="1"/>
    </xf>
    <xf numFmtId="0" fontId="20" fillId="6" borderId="29" xfId="0" applyFont="1" applyFill="1" applyBorder="1" applyAlignment="1">
      <alignment horizontal="center" vertical="center" wrapText="1"/>
    </xf>
    <xf numFmtId="0" fontId="6" fillId="0" borderId="25" xfId="0" applyFont="1" applyBorder="1" applyAlignment="1">
      <alignment horizontal="center" wrapText="1"/>
    </xf>
    <xf numFmtId="0" fontId="6" fillId="2" borderId="5" xfId="0" applyFont="1" applyFill="1" applyBorder="1" applyAlignment="1">
      <alignment horizontal="center" wrapText="1"/>
    </xf>
    <xf numFmtId="0" fontId="6" fillId="2" borderId="25" xfId="0" applyFont="1" applyFill="1" applyBorder="1" applyAlignment="1">
      <alignment horizontal="center" wrapText="1"/>
    </xf>
    <xf numFmtId="0" fontId="6" fillId="2" borderId="6" xfId="0" applyFont="1" applyFill="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11" fillId="0" borderId="0" xfId="0" applyFont="1" applyAlignment="1">
      <alignment horizontal="left" wrapText="1"/>
    </xf>
    <xf numFmtId="0" fontId="11" fillId="0" borderId="40" xfId="0" applyFont="1" applyBorder="1" applyAlignment="1">
      <alignment horizontal="center" wrapText="1"/>
    </xf>
    <xf numFmtId="0" fontId="11" fillId="0" borderId="20" xfId="0" applyFont="1" applyBorder="1" applyAlignment="1">
      <alignment horizontal="center" wrapText="1"/>
    </xf>
    <xf numFmtId="0" fontId="11" fillId="0" borderId="35" xfId="0" applyFont="1" applyBorder="1" applyAlignment="1">
      <alignment horizontal="left" wrapText="1"/>
    </xf>
    <xf numFmtId="0" fontId="11" fillId="0" borderId="19" xfId="0" applyFont="1" applyBorder="1" applyAlignment="1">
      <alignment horizontal="left" wrapText="1"/>
    </xf>
    <xf numFmtId="0" fontId="11" fillId="0" borderId="38" xfId="0" applyFont="1" applyBorder="1" applyAlignment="1">
      <alignment horizontal="center" wrapText="1"/>
    </xf>
    <xf numFmtId="0" fontId="11" fillId="0" borderId="18" xfId="0" applyFont="1" applyBorder="1" applyAlignment="1">
      <alignment horizontal="center" wrapText="1"/>
    </xf>
    <xf numFmtId="0" fontId="6" fillId="0" borderId="3" xfId="0" applyFont="1" applyBorder="1" applyAlignment="1">
      <alignment horizontal="center" wrapText="1"/>
    </xf>
    <xf numFmtId="0" fontId="11" fillId="0" borderId="25" xfId="0" applyFont="1" applyBorder="1" applyAlignment="1">
      <alignment horizontal="center" wrapText="1"/>
    </xf>
    <xf numFmtId="0" fontId="20"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6" xfId="0" applyFont="1" applyBorder="1" applyAlignment="1">
      <alignment horizontal="center" vertical="center" wrapText="1"/>
    </xf>
    <xf numFmtId="0" fontId="2" fillId="6" borderId="22" xfId="0" applyFont="1" applyFill="1" applyBorder="1" applyAlignment="1">
      <alignment horizontal="center" vertical="center" wrapText="1"/>
    </xf>
    <xf numFmtId="0" fontId="20" fillId="6" borderId="55" xfId="0" applyFont="1" applyFill="1" applyBorder="1" applyAlignment="1">
      <alignment horizontal="center" vertical="center" wrapText="1"/>
    </xf>
    <xf numFmtId="0" fontId="20" fillId="6" borderId="47" xfId="0" applyFont="1" applyFill="1" applyBorder="1" applyAlignment="1">
      <alignment horizontal="center" vertical="center" wrapText="1"/>
    </xf>
    <xf numFmtId="0" fontId="20" fillId="6" borderId="56" xfId="0" applyFont="1" applyFill="1" applyBorder="1" applyAlignment="1">
      <alignment horizontal="center" vertical="center" wrapText="1"/>
    </xf>
    <xf numFmtId="0" fontId="11" fillId="0" borderId="7" xfId="0" applyFont="1" applyBorder="1" applyAlignment="1">
      <alignment horizontal="center" wrapText="1"/>
    </xf>
    <xf numFmtId="0" fontId="11" fillId="0" borderId="14" xfId="0" applyFont="1" applyBorder="1" applyAlignment="1">
      <alignment horizontal="center" wrapText="1"/>
    </xf>
    <xf numFmtId="0" fontId="11" fillId="0" borderId="9" xfId="0" applyFont="1" applyBorder="1" applyAlignment="1">
      <alignment horizontal="center" wrapText="1"/>
    </xf>
    <xf numFmtId="0" fontId="11" fillId="0" borderId="16" xfId="0" applyFont="1" applyBorder="1" applyAlignment="1">
      <alignment horizontal="center" wrapText="1"/>
    </xf>
    <xf numFmtId="0" fontId="26" fillId="0" borderId="61" xfId="0" applyFont="1" applyBorder="1" applyAlignment="1">
      <alignment horizontal="center" wrapText="1"/>
    </xf>
    <xf numFmtId="0" fontId="26" fillId="0" borderId="54" xfId="0" applyFont="1" applyBorder="1" applyAlignment="1">
      <alignment horizontal="center" wrapText="1"/>
    </xf>
    <xf numFmtId="0" fontId="11" fillId="0" borderId="52" xfId="0" applyFont="1" applyBorder="1" applyAlignment="1">
      <alignment horizontal="center" wrapText="1"/>
    </xf>
    <xf numFmtId="0" fontId="11" fillId="0" borderId="59" xfId="0" applyFont="1" applyBorder="1" applyAlignment="1">
      <alignment horizontal="center" wrapText="1"/>
    </xf>
    <xf numFmtId="0" fontId="11" fillId="0" borderId="37" xfId="0" applyFont="1" applyBorder="1" applyAlignment="1">
      <alignment horizontal="center" wrapText="1"/>
    </xf>
    <xf numFmtId="0" fontId="11" fillId="0" borderId="36" xfId="0" applyFont="1" applyBorder="1" applyAlignment="1">
      <alignment horizontal="center" wrapText="1"/>
    </xf>
    <xf numFmtId="0" fontId="11" fillId="0" borderId="65" xfId="0" applyFont="1" applyBorder="1" applyAlignment="1">
      <alignment horizontal="center" wrapText="1"/>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1" fillId="0" borderId="7" xfId="0" applyFont="1" applyBorder="1" applyAlignment="1">
      <alignment horizontal="left" wrapText="1"/>
    </xf>
    <xf numFmtId="0" fontId="11" fillId="0" borderId="14" xfId="0" applyFont="1" applyBorder="1" applyAlignment="1">
      <alignment horizontal="left" wrapText="1"/>
    </xf>
    <xf numFmtId="0" fontId="11"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8"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2" fillId="6" borderId="71"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20"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7" fillId="0" borderId="0" xfId="0" applyFont="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0" fillId="6" borderId="72" xfId="0" applyFont="1" applyFill="1" applyBorder="1" applyAlignment="1">
      <alignment horizontal="center" vertical="center" wrapTex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8"/>
  <sheetViews>
    <sheetView zoomScaleNormal="100" workbookViewId="0">
      <selection activeCell="B22" sqref="B22"/>
    </sheetView>
  </sheetViews>
  <sheetFormatPr defaultColWidth="9.1796875" defaultRowHeight="14.5" x14ac:dyDescent="0.35"/>
  <cols>
    <col min="1" max="1" width="35.1796875" style="74" customWidth="1"/>
    <col min="2" max="2" width="153.453125" style="73" customWidth="1"/>
  </cols>
  <sheetData>
    <row r="1" spans="1:2" ht="45" customHeight="1" x14ac:dyDescent="0.35">
      <c r="A1" s="337" t="s">
        <v>469</v>
      </c>
      <c r="B1" s="338"/>
    </row>
    <row r="2" spans="1:2" ht="15" customHeight="1" x14ac:dyDescent="0.35">
      <c r="A2" s="219"/>
      <c r="B2" s="219"/>
    </row>
    <row r="3" spans="1:2" ht="20.149999999999999" customHeight="1" x14ac:dyDescent="0.35">
      <c r="A3" s="220" t="s">
        <v>123</v>
      </c>
      <c r="B3" s="218"/>
    </row>
    <row r="4" spans="1:2" ht="30" customHeight="1" x14ac:dyDescent="0.35">
      <c r="A4" s="339" t="s">
        <v>145</v>
      </c>
      <c r="B4" s="340"/>
    </row>
    <row r="5" spans="1:2" ht="30" customHeight="1" x14ac:dyDescent="0.35">
      <c r="A5" s="334" t="s">
        <v>124</v>
      </c>
      <c r="B5" s="335"/>
    </row>
    <row r="6" spans="1:2" ht="15" customHeight="1" x14ac:dyDescent="0.35">
      <c r="A6" s="334" t="s">
        <v>125</v>
      </c>
      <c r="B6" s="335"/>
    </row>
    <row r="7" spans="1:2" ht="30.75" customHeight="1" x14ac:dyDescent="0.35">
      <c r="A7" s="334" t="s">
        <v>470</v>
      </c>
      <c r="B7" s="335"/>
    </row>
    <row r="8" spans="1:2" ht="15" customHeight="1" x14ac:dyDescent="0.35">
      <c r="A8" s="334" t="s">
        <v>494</v>
      </c>
      <c r="B8" s="335"/>
    </row>
    <row r="9" spans="1:2" ht="15" customHeight="1" x14ac:dyDescent="0.35">
      <c r="A9" s="334" t="s">
        <v>472</v>
      </c>
      <c r="B9" s="335"/>
    </row>
    <row r="10" spans="1:2" ht="15" customHeight="1" x14ac:dyDescent="0.35">
      <c r="A10" s="336"/>
      <c r="B10" s="336"/>
    </row>
    <row r="11" spans="1:2" ht="18.5" x14ac:dyDescent="0.35">
      <c r="A11" s="160" t="s">
        <v>81</v>
      </c>
      <c r="B11" s="160" t="s">
        <v>82</v>
      </c>
    </row>
    <row r="12" spans="1:2" ht="49.5" customHeight="1" x14ac:dyDescent="0.35">
      <c r="A12" s="64" t="s">
        <v>423</v>
      </c>
      <c r="B12" s="71" t="s">
        <v>565</v>
      </c>
    </row>
    <row r="13" spans="1:2" ht="43.5" x14ac:dyDescent="0.35">
      <c r="A13" s="62" t="s">
        <v>424</v>
      </c>
      <c r="B13" s="63" t="s">
        <v>566</v>
      </c>
    </row>
    <row r="14" spans="1:2" ht="92.25" customHeight="1" x14ac:dyDescent="0.35">
      <c r="A14" s="64" t="s">
        <v>425</v>
      </c>
      <c r="B14" s="71" t="s">
        <v>491</v>
      </c>
    </row>
    <row r="15" spans="1:2" ht="101.5" x14ac:dyDescent="0.35">
      <c r="A15" s="62" t="s">
        <v>426</v>
      </c>
      <c r="B15" s="72" t="s">
        <v>567</v>
      </c>
    </row>
    <row r="16" spans="1:2" ht="58" x14ac:dyDescent="0.35">
      <c r="A16" s="64" t="s">
        <v>427</v>
      </c>
      <c r="B16" s="71" t="s">
        <v>568</v>
      </c>
    </row>
    <row r="17" spans="1:2" s="226" customFormat="1" ht="43.5" x14ac:dyDescent="0.35">
      <c r="A17" s="315" t="s">
        <v>656</v>
      </c>
      <c r="B17" s="316" t="s">
        <v>615</v>
      </c>
    </row>
    <row r="18" spans="1:2" s="226" customFormat="1" ht="43.5" x14ac:dyDescent="0.35">
      <c r="A18" s="313" t="s">
        <v>616</v>
      </c>
      <c r="B18" s="314" t="s">
        <v>569</v>
      </c>
    </row>
    <row r="19" spans="1:2" s="226" customFormat="1" ht="58" x14ac:dyDescent="0.35">
      <c r="A19" s="315" t="s">
        <v>651</v>
      </c>
      <c r="B19" s="316" t="s">
        <v>654</v>
      </c>
    </row>
    <row r="20" spans="1:2" ht="43.5" x14ac:dyDescent="0.35">
      <c r="A20" s="317" t="s">
        <v>428</v>
      </c>
      <c r="B20" s="318" t="s">
        <v>570</v>
      </c>
    </row>
    <row r="21" spans="1:2" ht="63.75" customHeight="1" x14ac:dyDescent="0.35">
      <c r="A21" s="62" t="s">
        <v>429</v>
      </c>
      <c r="B21" s="72" t="s">
        <v>571</v>
      </c>
    </row>
    <row r="22" spans="1:2" ht="78" customHeight="1" x14ac:dyDescent="0.35">
      <c r="A22" s="317" t="s">
        <v>430</v>
      </c>
      <c r="B22" s="318" t="s">
        <v>633</v>
      </c>
    </row>
    <row r="23" spans="1:2" ht="43.5" x14ac:dyDescent="0.35">
      <c r="A23" s="62" t="s">
        <v>405</v>
      </c>
      <c r="B23" s="72" t="s">
        <v>492</v>
      </c>
    </row>
    <row r="24" spans="1:2" ht="72.5" x14ac:dyDescent="0.35">
      <c r="A24" s="317" t="s">
        <v>431</v>
      </c>
      <c r="B24" s="318" t="s">
        <v>572</v>
      </c>
    </row>
    <row r="25" spans="1:2" ht="145" x14ac:dyDescent="0.35">
      <c r="A25" s="62" t="s">
        <v>432</v>
      </c>
      <c r="B25" s="72" t="s">
        <v>618</v>
      </c>
    </row>
    <row r="26" spans="1:2" s="226" customFormat="1" ht="61.5" customHeight="1" x14ac:dyDescent="0.35">
      <c r="A26" s="317" t="s">
        <v>490</v>
      </c>
      <c r="B26" s="318" t="s">
        <v>619</v>
      </c>
    </row>
    <row r="27" spans="1:2" s="226" customFormat="1" ht="43.5" x14ac:dyDescent="0.35">
      <c r="A27" s="62" t="s">
        <v>580</v>
      </c>
      <c r="B27" s="72" t="s">
        <v>573</v>
      </c>
    </row>
    <row r="28" spans="1:2" ht="72.5" x14ac:dyDescent="0.35">
      <c r="A28" s="317" t="s">
        <v>471</v>
      </c>
      <c r="B28" s="318" t="s">
        <v>523</v>
      </c>
    </row>
    <row r="29" spans="1:2" ht="72.5" x14ac:dyDescent="0.35">
      <c r="A29" s="319" t="s">
        <v>460</v>
      </c>
      <c r="B29" s="72" t="s">
        <v>608</v>
      </c>
    </row>
    <row r="30" spans="1:2" s="226" customFormat="1" ht="47.25" customHeight="1" x14ac:dyDescent="0.35">
      <c r="A30" s="317" t="s">
        <v>506</v>
      </c>
      <c r="B30" s="318" t="s">
        <v>620</v>
      </c>
    </row>
    <row r="31" spans="1:2" ht="101.5" x14ac:dyDescent="0.35">
      <c r="A31" s="62" t="s">
        <v>461</v>
      </c>
      <c r="B31" s="72" t="s">
        <v>493</v>
      </c>
    </row>
    <row r="32" spans="1:2" ht="72.5" x14ac:dyDescent="0.35">
      <c r="A32" s="317" t="s">
        <v>435</v>
      </c>
      <c r="B32" s="318" t="s">
        <v>520</v>
      </c>
    </row>
    <row r="33" spans="1:2" s="226" customFormat="1" ht="91.5" customHeight="1" x14ac:dyDescent="0.35">
      <c r="A33" s="62" t="s">
        <v>436</v>
      </c>
      <c r="B33" s="72" t="s">
        <v>609</v>
      </c>
    </row>
    <row r="34" spans="1:2" s="226" customFormat="1" ht="43.5" x14ac:dyDescent="0.35">
      <c r="A34" s="317" t="s">
        <v>521</v>
      </c>
      <c r="B34" s="318" t="s">
        <v>652</v>
      </c>
    </row>
    <row r="35" spans="1:2" s="226" customFormat="1" ht="58" x14ac:dyDescent="0.35">
      <c r="A35" s="62" t="s">
        <v>437</v>
      </c>
      <c r="B35" s="72" t="s">
        <v>610</v>
      </c>
    </row>
    <row r="36" spans="1:2" s="226" customFormat="1" ht="58" x14ac:dyDescent="0.35">
      <c r="A36" s="317" t="s">
        <v>438</v>
      </c>
      <c r="B36" s="318" t="s">
        <v>155</v>
      </c>
    </row>
    <row r="37" spans="1:2" s="226" customFormat="1" ht="58" x14ac:dyDescent="0.35">
      <c r="A37" s="62" t="s">
        <v>489</v>
      </c>
      <c r="B37" s="72" t="s">
        <v>444</v>
      </c>
    </row>
    <row r="38" spans="1:2" s="226" customFormat="1" ht="72.5" x14ac:dyDescent="0.35">
      <c r="A38" s="317" t="s">
        <v>439</v>
      </c>
      <c r="B38" s="318" t="s">
        <v>621</v>
      </c>
    </row>
    <row r="39" spans="1:2" s="226" customFormat="1" ht="30" customHeight="1" x14ac:dyDescent="0.35">
      <c r="A39" s="62" t="s">
        <v>433</v>
      </c>
      <c r="B39" s="72" t="s">
        <v>611</v>
      </c>
    </row>
    <row r="40" spans="1:2" s="226" customFormat="1" ht="58" x14ac:dyDescent="0.35">
      <c r="A40" s="317" t="s">
        <v>434</v>
      </c>
      <c r="B40" s="318" t="s">
        <v>455</v>
      </c>
    </row>
    <row r="41" spans="1:2" x14ac:dyDescent="0.35">
      <c r="A41"/>
      <c r="B41"/>
    </row>
    <row r="42" spans="1:2" x14ac:dyDescent="0.35">
      <c r="A42"/>
      <c r="B42"/>
    </row>
    <row r="43" spans="1:2" x14ac:dyDescent="0.35">
      <c r="A43"/>
      <c r="B43"/>
    </row>
    <row r="44" spans="1:2" x14ac:dyDescent="0.35">
      <c r="A44"/>
      <c r="B44"/>
    </row>
    <row r="45" spans="1:2" x14ac:dyDescent="0.35">
      <c r="A45"/>
      <c r="B45"/>
    </row>
    <row r="46" spans="1:2" x14ac:dyDescent="0.35">
      <c r="A46"/>
      <c r="B46"/>
    </row>
    <row r="47" spans="1:2" x14ac:dyDescent="0.35">
      <c r="A47"/>
      <c r="B47"/>
    </row>
    <row r="48" spans="1:2" x14ac:dyDescent="0.35">
      <c r="A48"/>
      <c r="B48"/>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zoomScaleNormal="100" workbookViewId="0">
      <selection activeCell="O32" sqref="O32"/>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453125" style="1" customWidth="1"/>
    <col min="7" max="7" width="8.7265625" style="1" customWidth="1"/>
    <col min="8" max="8" width="7" style="1" customWidth="1"/>
    <col min="9" max="16384" width="9.1796875" style="1"/>
  </cols>
  <sheetData>
    <row r="1" spans="1:11" ht="33.75" customHeight="1" x14ac:dyDescent="0.3">
      <c r="A1" s="384" t="s">
        <v>400</v>
      </c>
      <c r="B1" s="385"/>
      <c r="C1" s="385"/>
      <c r="D1" s="385"/>
      <c r="E1" s="385"/>
      <c r="F1" s="385"/>
      <c r="G1" s="385"/>
      <c r="H1" s="385"/>
      <c r="I1" s="385"/>
      <c r="J1" s="385"/>
      <c r="K1" s="369"/>
    </row>
    <row r="2" spans="1:11" s="4" customFormat="1" ht="38.25" customHeight="1" x14ac:dyDescent="0.3">
      <c r="A2" s="13" t="s">
        <v>657</v>
      </c>
      <c r="B2" s="7"/>
      <c r="C2" s="361" t="s">
        <v>0</v>
      </c>
      <c r="D2" s="361"/>
      <c r="E2" s="361" t="s">
        <v>2</v>
      </c>
      <c r="F2" s="361"/>
      <c r="G2" s="361" t="s">
        <v>1</v>
      </c>
      <c r="H2" s="361"/>
      <c r="I2" s="362" t="s">
        <v>3</v>
      </c>
      <c r="J2" s="363"/>
      <c r="K2" s="41" t="s">
        <v>4</v>
      </c>
    </row>
    <row r="3" spans="1:11" s="4" customFormat="1" ht="13.5" customHeight="1" thickBot="1" x14ac:dyDescent="0.35">
      <c r="A3" s="40"/>
      <c r="B3" s="44"/>
      <c r="C3" s="45" t="s">
        <v>7</v>
      </c>
      <c r="D3" s="45" t="s">
        <v>8</v>
      </c>
      <c r="E3" s="45" t="s">
        <v>7</v>
      </c>
      <c r="F3" s="45" t="s">
        <v>8</v>
      </c>
      <c r="G3" s="45" t="s">
        <v>7</v>
      </c>
      <c r="H3" s="45" t="s">
        <v>8</v>
      </c>
      <c r="I3" s="45" t="s">
        <v>7</v>
      </c>
      <c r="J3" s="45" t="s">
        <v>8</v>
      </c>
      <c r="K3" s="38"/>
    </row>
    <row r="4" spans="1:11" s="5" customFormat="1" x14ac:dyDescent="0.3">
      <c r="A4" s="86" t="s">
        <v>9</v>
      </c>
      <c r="B4" s="43"/>
      <c r="C4" s="355"/>
      <c r="D4" s="356"/>
      <c r="E4" s="356"/>
      <c r="F4" s="356"/>
      <c r="G4" s="356"/>
      <c r="H4" s="356"/>
      <c r="I4" s="356"/>
      <c r="J4" s="356"/>
      <c r="K4" s="357"/>
    </row>
    <row r="5" spans="1:11" x14ac:dyDescent="0.3">
      <c r="A5" s="256" t="s">
        <v>536</v>
      </c>
      <c r="B5" s="257" t="s">
        <v>535</v>
      </c>
      <c r="C5" s="358"/>
      <c r="D5" s="359"/>
      <c r="E5" s="359"/>
      <c r="F5" s="359"/>
      <c r="G5" s="359"/>
      <c r="H5" s="359"/>
      <c r="I5" s="359"/>
      <c r="J5" s="359"/>
      <c r="K5" s="360"/>
    </row>
    <row r="6" spans="1:11" ht="12.75" customHeight="1" x14ac:dyDescent="0.3">
      <c r="A6" s="130" t="s">
        <v>550</v>
      </c>
      <c r="B6" s="258" t="s">
        <v>537</v>
      </c>
      <c r="C6" s="9"/>
      <c r="D6" s="9"/>
      <c r="E6" s="9"/>
      <c r="F6" s="9"/>
      <c r="G6" s="9"/>
      <c r="H6" s="9"/>
      <c r="I6" s="9"/>
      <c r="J6" s="91"/>
      <c r="K6" s="17">
        <f>SUM(C6:J6)</f>
        <v>0</v>
      </c>
    </row>
    <row r="7" spans="1:11" ht="12.75" customHeight="1" x14ac:dyDescent="0.3">
      <c r="A7" s="130" t="s">
        <v>551</v>
      </c>
      <c r="B7" s="258" t="s">
        <v>538</v>
      </c>
      <c r="C7" s="9"/>
      <c r="D7" s="9"/>
      <c r="E7" s="9"/>
      <c r="F7" s="9"/>
      <c r="G7" s="9"/>
      <c r="H7" s="9"/>
      <c r="I7" s="9"/>
      <c r="J7" s="91"/>
      <c r="K7" s="17">
        <f t="shared" ref="K7:K16" si="0">SUM(C7:J7)</f>
        <v>0</v>
      </c>
    </row>
    <row r="8" spans="1:11" x14ac:dyDescent="0.3">
      <c r="A8" s="130" t="s">
        <v>552</v>
      </c>
      <c r="B8" s="258" t="s">
        <v>539</v>
      </c>
      <c r="C8" s="9"/>
      <c r="D8" s="9"/>
      <c r="E8" s="9"/>
      <c r="F8" s="9"/>
      <c r="G8" s="9"/>
      <c r="H8" s="9"/>
      <c r="I8" s="9"/>
      <c r="J8" s="91"/>
      <c r="K8" s="17">
        <f t="shared" si="0"/>
        <v>0</v>
      </c>
    </row>
    <row r="9" spans="1:11" x14ac:dyDescent="0.3">
      <c r="A9" s="130" t="s">
        <v>553</v>
      </c>
      <c r="B9" s="258" t="s">
        <v>540</v>
      </c>
      <c r="C9" s="9">
        <v>29</v>
      </c>
      <c r="D9" s="9">
        <v>44</v>
      </c>
      <c r="E9" s="9"/>
      <c r="F9" s="9"/>
      <c r="G9" s="9"/>
      <c r="H9" s="9"/>
      <c r="I9" s="9"/>
      <c r="J9" s="91"/>
      <c r="K9" s="17">
        <f t="shared" si="0"/>
        <v>73</v>
      </c>
    </row>
    <row r="10" spans="1:11" x14ac:dyDescent="0.3">
      <c r="A10" s="130" t="s">
        <v>554</v>
      </c>
      <c r="B10" s="258" t="s">
        <v>541</v>
      </c>
      <c r="C10" s="9">
        <v>1177</v>
      </c>
      <c r="D10" s="9">
        <v>733</v>
      </c>
      <c r="E10" s="9"/>
      <c r="F10" s="9"/>
      <c r="G10" s="9"/>
      <c r="H10" s="9">
        <v>340</v>
      </c>
      <c r="I10" s="9"/>
      <c r="J10" s="91"/>
      <c r="K10" s="17">
        <f t="shared" si="0"/>
        <v>2250</v>
      </c>
    </row>
    <row r="11" spans="1:11" ht="12.75" customHeight="1" x14ac:dyDescent="0.3">
      <c r="A11" s="130" t="s">
        <v>555</v>
      </c>
      <c r="B11" s="258" t="s">
        <v>542</v>
      </c>
      <c r="C11" s="9"/>
      <c r="D11" s="9"/>
      <c r="E11" s="9"/>
      <c r="F11" s="9"/>
      <c r="G11" s="9"/>
      <c r="H11" s="9"/>
      <c r="I11" s="9"/>
      <c r="J11" s="91"/>
      <c r="K11" s="17">
        <f t="shared" si="0"/>
        <v>0</v>
      </c>
    </row>
    <row r="12" spans="1:11" x14ac:dyDescent="0.3">
      <c r="A12" s="130" t="s">
        <v>549</v>
      </c>
      <c r="B12" s="258" t="s">
        <v>543</v>
      </c>
      <c r="C12" s="9"/>
      <c r="D12" s="9"/>
      <c r="E12" s="9"/>
      <c r="F12" s="9"/>
      <c r="G12" s="9"/>
      <c r="H12" s="9"/>
      <c r="I12" s="9"/>
      <c r="J12" s="91"/>
      <c r="K12" s="17">
        <f t="shared" si="0"/>
        <v>0</v>
      </c>
    </row>
    <row r="13" spans="1:11" x14ac:dyDescent="0.3">
      <c r="A13" s="130" t="s">
        <v>556</v>
      </c>
      <c r="B13" s="258" t="s">
        <v>544</v>
      </c>
      <c r="C13" s="9"/>
      <c r="D13" s="9"/>
      <c r="E13" s="9"/>
      <c r="F13" s="9"/>
      <c r="G13" s="9"/>
      <c r="H13" s="9"/>
      <c r="I13" s="9"/>
      <c r="J13" s="91"/>
      <c r="K13" s="17">
        <f t="shared" si="0"/>
        <v>0</v>
      </c>
    </row>
    <row r="14" spans="1:11" x14ac:dyDescent="0.3">
      <c r="A14" s="130" t="s">
        <v>557</v>
      </c>
      <c r="B14" s="258" t="s">
        <v>545</v>
      </c>
      <c r="C14" s="9"/>
      <c r="D14" s="9"/>
      <c r="E14" s="9"/>
      <c r="F14" s="9"/>
      <c r="G14" s="9"/>
      <c r="H14" s="9"/>
      <c r="I14" s="9"/>
      <c r="J14" s="91"/>
      <c r="K14" s="17">
        <f t="shared" si="0"/>
        <v>0</v>
      </c>
    </row>
    <row r="15" spans="1:11" s="5" customFormat="1" x14ac:dyDescent="0.3">
      <c r="A15" s="130" t="s">
        <v>558</v>
      </c>
      <c r="B15" s="258" t="s">
        <v>546</v>
      </c>
      <c r="C15" s="9"/>
      <c r="D15" s="9"/>
      <c r="E15" s="9"/>
      <c r="F15" s="9"/>
      <c r="G15" s="9"/>
      <c r="H15" s="9"/>
      <c r="I15" s="9"/>
      <c r="J15" s="91"/>
      <c r="K15" s="17">
        <f t="shared" si="0"/>
        <v>0</v>
      </c>
    </row>
    <row r="16" spans="1:11" s="5" customFormat="1" ht="13.5" thickBot="1" x14ac:dyDescent="0.35">
      <c r="A16" s="130" t="s">
        <v>548</v>
      </c>
      <c r="B16" s="258" t="s">
        <v>547</v>
      </c>
      <c r="C16" s="9">
        <v>1480</v>
      </c>
      <c r="D16" s="9">
        <v>1245</v>
      </c>
      <c r="E16" s="9"/>
      <c r="F16" s="9"/>
      <c r="G16" s="9"/>
      <c r="H16" s="9">
        <v>297</v>
      </c>
      <c r="I16" s="9"/>
      <c r="J16" s="91"/>
      <c r="K16" s="17">
        <f t="shared" si="0"/>
        <v>3022</v>
      </c>
    </row>
    <row r="17" spans="1:11" x14ac:dyDescent="0.3">
      <c r="A17" s="182" t="s">
        <v>98</v>
      </c>
      <c r="B17" s="183" t="s">
        <v>97</v>
      </c>
      <c r="C17" s="184">
        <f>SUM(C6:C16)</f>
        <v>2686</v>
      </c>
      <c r="D17" s="184">
        <f t="shared" ref="D17:J17" si="1">SUM(D6:D16)</f>
        <v>2022</v>
      </c>
      <c r="E17" s="184">
        <f t="shared" si="1"/>
        <v>0</v>
      </c>
      <c r="F17" s="184">
        <f t="shared" si="1"/>
        <v>0</v>
      </c>
      <c r="G17" s="184">
        <f t="shared" si="1"/>
        <v>0</v>
      </c>
      <c r="H17" s="184">
        <f t="shared" si="1"/>
        <v>637</v>
      </c>
      <c r="I17" s="184">
        <f t="shared" si="1"/>
        <v>0</v>
      </c>
      <c r="J17" s="184">
        <f t="shared" si="1"/>
        <v>0</v>
      </c>
      <c r="K17" s="185">
        <f>SUM(K6:K16)</f>
        <v>5345</v>
      </c>
    </row>
    <row r="18" spans="1:11" x14ac:dyDescent="0.3">
      <c r="A18" s="13" t="s">
        <v>84</v>
      </c>
      <c r="B18" s="122" t="s">
        <v>97</v>
      </c>
      <c r="C18" s="9">
        <v>1512</v>
      </c>
      <c r="D18" s="9">
        <v>981</v>
      </c>
      <c r="E18" s="9"/>
      <c r="F18" s="9"/>
      <c r="G18" s="9"/>
      <c r="H18" s="9">
        <v>352</v>
      </c>
      <c r="I18" s="9"/>
      <c r="J18" s="9"/>
      <c r="K18" s="17">
        <f t="shared" ref="K18:K19" si="2">SUM(C18:J18)</f>
        <v>2845</v>
      </c>
    </row>
    <row r="19" spans="1:11" ht="13.5" thickBot="1" x14ac:dyDescent="0.35">
      <c r="A19" s="40" t="s">
        <v>85</v>
      </c>
      <c r="B19" s="123" t="s">
        <v>97</v>
      </c>
      <c r="C19" s="79">
        <v>459</v>
      </c>
      <c r="D19" s="79">
        <v>124</v>
      </c>
      <c r="E19" s="79"/>
      <c r="F19" s="79"/>
      <c r="G19" s="79"/>
      <c r="H19" s="79">
        <v>41</v>
      </c>
      <c r="I19" s="79"/>
      <c r="J19" s="79"/>
      <c r="K19" s="18">
        <f t="shared" si="2"/>
        <v>624</v>
      </c>
    </row>
    <row r="21" spans="1:11" x14ac:dyDescent="0.3">
      <c r="A21" s="383" t="s">
        <v>146</v>
      </c>
      <c r="B21" s="383"/>
      <c r="C21" s="383"/>
      <c r="D21" s="383"/>
      <c r="E21" s="383"/>
      <c r="F21" s="383"/>
      <c r="G21" s="383"/>
      <c r="H21" s="383"/>
      <c r="I21" s="383"/>
      <c r="J21" s="383"/>
      <c r="K21" s="383"/>
    </row>
    <row r="22" spans="1:11" x14ac:dyDescent="0.3">
      <c r="A22" s="2" t="s">
        <v>5</v>
      </c>
    </row>
    <row r="23" spans="1:11" x14ac:dyDescent="0.3">
      <c r="A23" s="1" t="s">
        <v>6</v>
      </c>
    </row>
  </sheetData>
  <mergeCells count="8">
    <mergeCell ref="A21:K21"/>
    <mergeCell ref="C4:K4"/>
    <mergeCell ref="C5:K5"/>
    <mergeCell ref="I2:J2"/>
    <mergeCell ref="A1:K1"/>
    <mergeCell ref="C2:D2"/>
    <mergeCell ref="E2:F2"/>
    <mergeCell ref="G2:H2"/>
  </mergeCells>
  <pageMargins left="0.7" right="0.7" top="0.75" bottom="0.75" header="0.3" footer="0.3"/>
  <pageSetup paperSize="9" scale="77" fitToHeight="0" orientation="portrait" r:id="rId1"/>
  <ignoredErrors>
    <ignoredError sqref="B6:B1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22"/>
  <sheetViews>
    <sheetView workbookViewId="0">
      <selection activeCell="O32" sqref="O32"/>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453125" style="1" customWidth="1"/>
    <col min="7" max="7" width="8.7265625" style="1" customWidth="1"/>
    <col min="8" max="8" width="7" style="1" customWidth="1"/>
    <col min="9" max="16384" width="9.1796875" style="1"/>
  </cols>
  <sheetData>
    <row r="1" spans="1:11" ht="33.75" customHeight="1" x14ac:dyDescent="0.3">
      <c r="A1" s="384" t="s">
        <v>503</v>
      </c>
      <c r="B1" s="385"/>
      <c r="C1" s="385"/>
      <c r="D1" s="385"/>
      <c r="E1" s="385"/>
      <c r="F1" s="385"/>
      <c r="G1" s="385"/>
      <c r="H1" s="385"/>
      <c r="I1" s="385"/>
      <c r="J1" s="385"/>
      <c r="K1" s="369"/>
    </row>
    <row r="2" spans="1:11" s="4" customFormat="1" ht="38.25" customHeight="1" x14ac:dyDescent="0.3">
      <c r="A2" s="13" t="s">
        <v>657</v>
      </c>
      <c r="B2" s="7"/>
      <c r="C2" s="361" t="s">
        <v>0</v>
      </c>
      <c r="D2" s="361"/>
      <c r="E2" s="361" t="s">
        <v>2</v>
      </c>
      <c r="F2" s="361"/>
      <c r="G2" s="361" t="s">
        <v>1</v>
      </c>
      <c r="H2" s="361"/>
      <c r="I2" s="362" t="s">
        <v>3</v>
      </c>
      <c r="J2" s="363"/>
      <c r="K2" s="41" t="s">
        <v>4</v>
      </c>
    </row>
    <row r="3" spans="1:11" s="4" customFormat="1" ht="13.5" customHeight="1" thickBot="1" x14ac:dyDescent="0.35">
      <c r="A3" s="40"/>
      <c r="B3" s="44"/>
      <c r="C3" s="45" t="s">
        <v>7</v>
      </c>
      <c r="D3" s="45" t="s">
        <v>8</v>
      </c>
      <c r="E3" s="45" t="s">
        <v>7</v>
      </c>
      <c r="F3" s="45" t="s">
        <v>8</v>
      </c>
      <c r="G3" s="45" t="s">
        <v>7</v>
      </c>
      <c r="H3" s="45" t="s">
        <v>8</v>
      </c>
      <c r="I3" s="45" t="s">
        <v>7</v>
      </c>
      <c r="J3" s="45" t="s">
        <v>8</v>
      </c>
      <c r="K3" s="38"/>
    </row>
    <row r="4" spans="1:11" s="5" customFormat="1" x14ac:dyDescent="0.3">
      <c r="A4" s="86" t="s">
        <v>657</v>
      </c>
      <c r="B4" s="43"/>
      <c r="C4" s="355"/>
      <c r="D4" s="356"/>
      <c r="E4" s="356"/>
      <c r="F4" s="356"/>
      <c r="G4" s="356"/>
      <c r="H4" s="356"/>
      <c r="I4" s="356"/>
      <c r="J4" s="356"/>
      <c r="K4" s="357"/>
    </row>
    <row r="5" spans="1:11" s="2" customFormat="1" x14ac:dyDescent="0.3">
      <c r="A5" s="256" t="s">
        <v>536</v>
      </c>
      <c r="B5" s="257" t="s">
        <v>535</v>
      </c>
      <c r="C5" s="358"/>
      <c r="D5" s="359"/>
      <c r="E5" s="359"/>
      <c r="F5" s="359"/>
      <c r="G5" s="359"/>
      <c r="H5" s="359"/>
      <c r="I5" s="359"/>
      <c r="J5" s="359"/>
      <c r="K5" s="360"/>
    </row>
    <row r="6" spans="1:11" x14ac:dyDescent="0.3">
      <c r="A6" s="130" t="s">
        <v>550</v>
      </c>
      <c r="B6" s="258" t="s">
        <v>537</v>
      </c>
      <c r="C6" s="9"/>
      <c r="D6" s="9"/>
      <c r="E6" s="9"/>
      <c r="F6" s="9"/>
      <c r="G6" s="9"/>
      <c r="H6" s="9"/>
      <c r="I6" s="9"/>
      <c r="J6" s="91"/>
      <c r="K6" s="17">
        <f>SUM(C6:J6)</f>
        <v>0</v>
      </c>
    </row>
    <row r="7" spans="1:11" x14ac:dyDescent="0.3">
      <c r="A7" s="130" t="s">
        <v>551</v>
      </c>
      <c r="B7" s="258" t="s">
        <v>538</v>
      </c>
      <c r="C7" s="9"/>
      <c r="D7" s="9"/>
      <c r="E7" s="9"/>
      <c r="F7" s="9"/>
      <c r="G7" s="9"/>
      <c r="H7" s="9"/>
      <c r="I7" s="9"/>
      <c r="J7" s="91"/>
      <c r="K7" s="17">
        <f t="shared" ref="K7:K15" si="0">SUM(C7:J7)</f>
        <v>0</v>
      </c>
    </row>
    <row r="8" spans="1:11" x14ac:dyDescent="0.3">
      <c r="A8" s="130" t="s">
        <v>552</v>
      </c>
      <c r="B8" s="258" t="s">
        <v>539</v>
      </c>
      <c r="C8" s="9"/>
      <c r="D8" s="9"/>
      <c r="E8" s="9"/>
      <c r="F8" s="9"/>
      <c r="G8" s="9"/>
      <c r="H8" s="9"/>
      <c r="I8" s="9"/>
      <c r="J8" s="91"/>
      <c r="K8" s="17">
        <f t="shared" si="0"/>
        <v>0</v>
      </c>
    </row>
    <row r="9" spans="1:11" x14ac:dyDescent="0.3">
      <c r="A9" s="130" t="s">
        <v>553</v>
      </c>
      <c r="B9" s="258" t="s">
        <v>540</v>
      </c>
      <c r="C9" s="9"/>
      <c r="D9" s="9"/>
      <c r="E9" s="9"/>
      <c r="F9" s="9"/>
      <c r="G9" s="9"/>
      <c r="H9" s="9"/>
      <c r="I9" s="9"/>
      <c r="J9" s="91"/>
      <c r="K9" s="17">
        <f t="shared" si="0"/>
        <v>0</v>
      </c>
    </row>
    <row r="10" spans="1:11" x14ac:dyDescent="0.3">
      <c r="A10" s="130" t="s">
        <v>554</v>
      </c>
      <c r="B10" s="258" t="s">
        <v>541</v>
      </c>
      <c r="C10" s="9"/>
      <c r="D10" s="9"/>
      <c r="E10" s="9"/>
      <c r="F10" s="9"/>
      <c r="G10" s="9"/>
      <c r="H10" s="9"/>
      <c r="I10" s="9"/>
      <c r="J10" s="91"/>
      <c r="K10" s="17">
        <f t="shared" si="0"/>
        <v>0</v>
      </c>
    </row>
    <row r="11" spans="1:11" x14ac:dyDescent="0.3">
      <c r="A11" s="130" t="s">
        <v>555</v>
      </c>
      <c r="B11" s="258" t="s">
        <v>542</v>
      </c>
      <c r="C11" s="9"/>
      <c r="D11" s="9"/>
      <c r="E11" s="9"/>
      <c r="F11" s="9"/>
      <c r="G11" s="9"/>
      <c r="H11" s="9"/>
      <c r="I11" s="9"/>
      <c r="J11" s="91"/>
      <c r="K11" s="17">
        <f t="shared" si="0"/>
        <v>0</v>
      </c>
    </row>
    <row r="12" spans="1:11" x14ac:dyDescent="0.3">
      <c r="A12" s="130" t="s">
        <v>549</v>
      </c>
      <c r="B12" s="258" t="s">
        <v>543</v>
      </c>
      <c r="C12" s="9"/>
      <c r="D12" s="9"/>
      <c r="E12" s="9"/>
      <c r="F12" s="9"/>
      <c r="G12" s="9"/>
      <c r="H12" s="9"/>
      <c r="I12" s="9"/>
      <c r="J12" s="91"/>
      <c r="K12" s="17">
        <f t="shared" si="0"/>
        <v>0</v>
      </c>
    </row>
    <row r="13" spans="1:11" x14ac:dyDescent="0.3">
      <c r="A13" s="130" t="s">
        <v>556</v>
      </c>
      <c r="B13" s="258" t="s">
        <v>544</v>
      </c>
      <c r="C13" s="9"/>
      <c r="D13" s="9"/>
      <c r="E13" s="9"/>
      <c r="F13" s="9"/>
      <c r="G13" s="9"/>
      <c r="H13" s="9"/>
      <c r="I13" s="9"/>
      <c r="J13" s="91"/>
      <c r="K13" s="17">
        <f t="shared" si="0"/>
        <v>0</v>
      </c>
    </row>
    <row r="14" spans="1:11" x14ac:dyDescent="0.3">
      <c r="A14" s="130" t="s">
        <v>557</v>
      </c>
      <c r="B14" s="258" t="s">
        <v>545</v>
      </c>
      <c r="C14" s="9"/>
      <c r="D14" s="9"/>
      <c r="E14" s="9"/>
      <c r="F14" s="9"/>
      <c r="G14" s="9"/>
      <c r="H14" s="9"/>
      <c r="I14" s="9"/>
      <c r="J14" s="91"/>
      <c r="K14" s="17">
        <f t="shared" si="0"/>
        <v>0</v>
      </c>
    </row>
    <row r="15" spans="1:11" x14ac:dyDescent="0.3">
      <c r="A15" s="130" t="s">
        <v>558</v>
      </c>
      <c r="B15" s="258" t="s">
        <v>546</v>
      </c>
      <c r="C15" s="9"/>
      <c r="D15" s="9"/>
      <c r="E15" s="9"/>
      <c r="F15" s="9"/>
      <c r="G15" s="9"/>
      <c r="H15" s="9"/>
      <c r="I15" s="9"/>
      <c r="J15" s="91"/>
      <c r="K15" s="17">
        <f t="shared" si="0"/>
        <v>0</v>
      </c>
    </row>
    <row r="16" spans="1:11" ht="13.5" thickBot="1" x14ac:dyDescent="0.35">
      <c r="A16" s="130" t="s">
        <v>548</v>
      </c>
      <c r="B16" s="258" t="s">
        <v>547</v>
      </c>
      <c r="C16" s="9"/>
      <c r="D16" s="9"/>
      <c r="E16" s="9"/>
      <c r="F16" s="9"/>
      <c r="G16" s="9"/>
      <c r="H16" s="9"/>
      <c r="I16" s="9"/>
      <c r="J16" s="91"/>
      <c r="K16" s="17">
        <f t="shared" ref="K16" si="1">SUM(C16:J16)</f>
        <v>0</v>
      </c>
    </row>
    <row r="17" spans="1:11" ht="13.5" thickBot="1" x14ac:dyDescent="0.35">
      <c r="A17" s="82" t="s">
        <v>98</v>
      </c>
      <c r="B17" s="124" t="s">
        <v>97</v>
      </c>
      <c r="C17" s="83">
        <f>SUM(C6:C16)</f>
        <v>0</v>
      </c>
      <c r="D17" s="83">
        <f t="shared" ref="D17:K17" si="2">SUM(D6:D16)</f>
        <v>0</v>
      </c>
      <c r="E17" s="83">
        <f t="shared" si="2"/>
        <v>0</v>
      </c>
      <c r="F17" s="83">
        <f t="shared" si="2"/>
        <v>0</v>
      </c>
      <c r="G17" s="83">
        <f t="shared" si="2"/>
        <v>0</v>
      </c>
      <c r="H17" s="83">
        <f t="shared" si="2"/>
        <v>0</v>
      </c>
      <c r="I17" s="83">
        <f t="shared" si="2"/>
        <v>0</v>
      </c>
      <c r="J17" s="83">
        <f t="shared" si="2"/>
        <v>0</v>
      </c>
      <c r="K17" s="84">
        <f t="shared" si="2"/>
        <v>0</v>
      </c>
    </row>
    <row r="19" spans="1:11" x14ac:dyDescent="0.3">
      <c r="A19" s="383" t="s">
        <v>146</v>
      </c>
      <c r="B19" s="383"/>
      <c r="C19" s="383"/>
      <c r="D19" s="383"/>
      <c r="E19" s="383"/>
      <c r="F19" s="383"/>
      <c r="G19" s="383"/>
      <c r="H19" s="383"/>
      <c r="I19" s="383"/>
      <c r="J19" s="383"/>
      <c r="K19" s="383"/>
    </row>
    <row r="20" spans="1:11" ht="26.25" customHeight="1" x14ac:dyDescent="0.3">
      <c r="A20" s="386" t="s">
        <v>126</v>
      </c>
      <c r="B20" s="386"/>
      <c r="C20" s="386"/>
      <c r="D20" s="386"/>
      <c r="E20" s="386"/>
      <c r="F20" s="386"/>
      <c r="G20" s="386"/>
      <c r="H20" s="386"/>
      <c r="I20" s="386"/>
      <c r="J20" s="386"/>
      <c r="K20" s="386"/>
    </row>
    <row r="21" spans="1:11" x14ac:dyDescent="0.3">
      <c r="A21" s="2" t="s">
        <v>5</v>
      </c>
    </row>
    <row r="22" spans="1:11" x14ac:dyDescent="0.3">
      <c r="A22" s="1" t="s">
        <v>6</v>
      </c>
    </row>
  </sheetData>
  <mergeCells count="9">
    <mergeCell ref="A20:K20"/>
    <mergeCell ref="A1:K1"/>
    <mergeCell ref="C2:D2"/>
    <mergeCell ref="E2:F2"/>
    <mergeCell ref="G2:H2"/>
    <mergeCell ref="I2:J2"/>
    <mergeCell ref="C4:K4"/>
    <mergeCell ref="C5:K5"/>
    <mergeCell ref="A19:K19"/>
  </mergeCells>
  <pageMargins left="0.7" right="0.7" top="0.75" bottom="0.75" header="0.3" footer="0.3"/>
  <pageSetup paperSize="9" scale="81" fitToHeight="0" orientation="portrait" r:id="rId1"/>
  <ignoredErrors>
    <ignoredError sqref="B6:B1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activeCell="O32" sqref="O32"/>
    </sheetView>
  </sheetViews>
  <sheetFormatPr defaultRowHeight="14.5" x14ac:dyDescent="0.35"/>
  <cols>
    <col min="1" max="1" width="22.7265625" customWidth="1"/>
  </cols>
  <sheetData>
    <row r="1" spans="1:14" ht="30" customHeight="1" thickBot="1" x14ac:dyDescent="0.4">
      <c r="A1" s="387" t="s">
        <v>401</v>
      </c>
      <c r="B1" s="388"/>
      <c r="C1" s="388"/>
      <c r="D1" s="388"/>
      <c r="E1" s="388"/>
      <c r="F1" s="388"/>
      <c r="G1" s="388"/>
      <c r="H1" s="388"/>
      <c r="I1" s="388"/>
      <c r="J1" s="388"/>
      <c r="K1" s="388"/>
      <c r="L1" s="388"/>
      <c r="M1" s="388"/>
      <c r="N1" s="389"/>
    </row>
    <row r="2" spans="1:14" ht="15" customHeight="1" x14ac:dyDescent="0.35">
      <c r="A2" s="61" t="s">
        <v>657</v>
      </c>
      <c r="B2" s="390" t="s">
        <v>0</v>
      </c>
      <c r="C2" s="390"/>
      <c r="D2" s="390"/>
      <c r="E2" s="390" t="s">
        <v>2</v>
      </c>
      <c r="F2" s="390"/>
      <c r="G2" s="390"/>
      <c r="H2" s="390" t="s">
        <v>1</v>
      </c>
      <c r="I2" s="390"/>
      <c r="J2" s="390"/>
      <c r="K2" s="390" t="s">
        <v>107</v>
      </c>
      <c r="L2" s="390"/>
      <c r="M2" s="390"/>
      <c r="N2" s="391" t="s">
        <v>4</v>
      </c>
    </row>
    <row r="3" spans="1:14" ht="15" customHeight="1" x14ac:dyDescent="0.35">
      <c r="A3" s="13"/>
      <c r="B3" s="76" t="s">
        <v>7</v>
      </c>
      <c r="C3" s="76" t="s">
        <v>8</v>
      </c>
      <c r="D3" s="76" t="s">
        <v>4</v>
      </c>
      <c r="E3" s="76" t="s">
        <v>7</v>
      </c>
      <c r="F3" s="76" t="s">
        <v>8</v>
      </c>
      <c r="G3" s="76" t="s">
        <v>4</v>
      </c>
      <c r="H3" s="76" t="s">
        <v>7</v>
      </c>
      <c r="I3" s="76" t="s">
        <v>8</v>
      </c>
      <c r="J3" s="76" t="s">
        <v>4</v>
      </c>
      <c r="K3" s="76" t="s">
        <v>7</v>
      </c>
      <c r="L3" s="76" t="s">
        <v>8</v>
      </c>
      <c r="M3" s="76" t="s">
        <v>4</v>
      </c>
      <c r="N3" s="392"/>
    </row>
    <row r="4" spans="1:14" ht="15" thickBot="1" x14ac:dyDescent="0.4">
      <c r="A4" s="199" t="s">
        <v>98</v>
      </c>
      <c r="B4" s="204">
        <v>0.23</v>
      </c>
      <c r="C4" s="204">
        <v>0.36</v>
      </c>
      <c r="D4" s="204">
        <v>0.28999999999999998</v>
      </c>
      <c r="E4" s="204"/>
      <c r="F4" s="204"/>
      <c r="G4" s="204"/>
      <c r="H4" s="204"/>
      <c r="I4" s="204">
        <v>0.24</v>
      </c>
      <c r="J4" s="204">
        <v>0.24</v>
      </c>
      <c r="K4" s="204"/>
      <c r="L4" s="204"/>
      <c r="M4" s="204"/>
      <c r="N4" s="202"/>
    </row>
    <row r="6" spans="1:14" x14ac:dyDescent="0.35">
      <c r="A6" s="383" t="s">
        <v>456</v>
      </c>
      <c r="B6" s="383"/>
      <c r="C6" s="383"/>
      <c r="D6" s="383"/>
      <c r="E6" s="383"/>
      <c r="F6" s="383"/>
      <c r="G6" s="383"/>
      <c r="H6" s="383"/>
      <c r="I6" s="383"/>
      <c r="J6" s="383"/>
      <c r="K6" s="383"/>
      <c r="L6" s="383"/>
      <c r="M6" s="383"/>
      <c r="N6" s="383"/>
    </row>
    <row r="7" spans="1:14" x14ac:dyDescent="0.35">
      <c r="A7" s="393" t="s">
        <v>457</v>
      </c>
      <c r="B7" s="393"/>
      <c r="C7" s="393"/>
      <c r="D7" s="393"/>
      <c r="E7" s="393"/>
      <c r="F7" s="393"/>
      <c r="G7" s="393"/>
      <c r="H7" s="393"/>
      <c r="I7" s="393"/>
      <c r="J7" s="393"/>
      <c r="K7" s="393"/>
      <c r="L7" s="393"/>
      <c r="M7" s="393"/>
      <c r="N7" s="393"/>
    </row>
    <row r="8" spans="1:14" x14ac:dyDescent="0.35">
      <c r="A8" s="383" t="s">
        <v>147</v>
      </c>
      <c r="B8" s="383"/>
      <c r="C8" s="383"/>
      <c r="D8" s="383"/>
      <c r="E8" s="383"/>
      <c r="F8" s="383"/>
      <c r="G8" s="383"/>
      <c r="H8" s="383"/>
      <c r="I8" s="383"/>
      <c r="J8" s="383"/>
      <c r="K8" s="383"/>
      <c r="L8" s="383"/>
      <c r="M8" s="383"/>
      <c r="N8" s="383"/>
    </row>
    <row r="9" spans="1:14" x14ac:dyDescent="0.35">
      <c r="A9" s="2" t="s">
        <v>5</v>
      </c>
      <c r="B9" s="126"/>
      <c r="C9" s="126"/>
      <c r="D9" s="126"/>
      <c r="E9" s="126"/>
      <c r="F9" s="126"/>
      <c r="G9" s="126"/>
      <c r="H9" s="126"/>
      <c r="I9" s="126"/>
      <c r="J9" s="126"/>
      <c r="K9" s="126"/>
      <c r="L9" s="126"/>
      <c r="M9" s="126"/>
      <c r="N9" s="126"/>
    </row>
    <row r="10" spans="1:14" x14ac:dyDescent="0.35">
      <c r="A10" s="1" t="s">
        <v>6</v>
      </c>
      <c r="B10" s="126"/>
      <c r="C10" s="126"/>
      <c r="D10" s="126"/>
      <c r="E10" s="126"/>
      <c r="F10" s="126"/>
      <c r="G10" s="126"/>
      <c r="H10" s="126"/>
      <c r="I10" s="126"/>
      <c r="J10" s="126"/>
      <c r="K10" s="126"/>
      <c r="L10" s="126"/>
      <c r="M10" s="126"/>
      <c r="N10" s="126"/>
    </row>
    <row r="11" spans="1:14" x14ac:dyDescent="0.35">
      <c r="A11" s="383" t="s">
        <v>144</v>
      </c>
      <c r="B11" s="383"/>
      <c r="C11" s="383"/>
      <c r="D11" s="383"/>
      <c r="E11" s="383"/>
      <c r="F11" s="383"/>
      <c r="G11" s="383"/>
      <c r="H11" s="383"/>
      <c r="I11" s="383"/>
      <c r="J11" s="383"/>
      <c r="K11" s="383"/>
      <c r="L11" s="383"/>
      <c r="M11" s="383"/>
      <c r="N11" s="383"/>
    </row>
    <row r="12" spans="1:14" x14ac:dyDescent="0.35">
      <c r="A12" s="126"/>
      <c r="B12" s="126"/>
      <c r="C12" s="126"/>
      <c r="D12" s="126"/>
      <c r="E12" s="126"/>
      <c r="F12" s="126"/>
      <c r="G12" s="126"/>
      <c r="H12" s="126"/>
      <c r="I12" s="126"/>
      <c r="J12" s="126"/>
      <c r="K12" s="126"/>
      <c r="L12" s="126"/>
      <c r="M12" s="126"/>
      <c r="N12" s="126"/>
    </row>
    <row r="13" spans="1:14" x14ac:dyDescent="0.35">
      <c r="A13" s="125" t="s">
        <v>108</v>
      </c>
      <c r="B13" s="1"/>
      <c r="C13" s="1"/>
      <c r="D13" s="1"/>
      <c r="E13" s="1"/>
      <c r="F13" s="1"/>
      <c r="G13" s="1"/>
      <c r="H13" s="1"/>
      <c r="I13" s="1"/>
      <c r="J13" s="1"/>
      <c r="K13" s="1"/>
      <c r="L13" s="1"/>
      <c r="M13" s="1"/>
      <c r="N13" s="1"/>
    </row>
    <row r="14" spans="1:14" ht="30" customHeight="1" x14ac:dyDescent="0.35">
      <c r="A14" s="376" t="s">
        <v>634</v>
      </c>
      <c r="B14" s="376"/>
      <c r="C14" s="376"/>
      <c r="D14" s="376"/>
      <c r="E14" s="376"/>
      <c r="F14" s="376"/>
      <c r="G14" s="376"/>
      <c r="H14" s="376"/>
      <c r="I14" s="376"/>
      <c r="J14" s="376"/>
      <c r="K14" s="376"/>
      <c r="L14" s="376"/>
      <c r="M14" s="376"/>
      <c r="N14" s="376"/>
    </row>
  </sheetData>
  <mergeCells count="11">
    <mergeCell ref="A1:N1"/>
    <mergeCell ref="A14:N14"/>
    <mergeCell ref="B2:D2"/>
    <mergeCell ref="E2:G2"/>
    <mergeCell ref="H2:J2"/>
    <mergeCell ref="K2:M2"/>
    <mergeCell ref="N2:N3"/>
    <mergeCell ref="A8:N8"/>
    <mergeCell ref="A6:N6"/>
    <mergeCell ref="A7:N7"/>
    <mergeCell ref="A11:N11"/>
  </mergeCells>
  <pageMargins left="0.7" right="0.7" top="0.78740157499999996" bottom="0.78740157499999996" header="0.3" footer="0.3"/>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activeCell="O32" sqref="O32"/>
    </sheetView>
  </sheetViews>
  <sheetFormatPr defaultColWidth="9.1796875" defaultRowHeight="13" x14ac:dyDescent="0.3"/>
  <cols>
    <col min="1" max="1" width="54.81640625" style="2" customWidth="1"/>
    <col min="2" max="2" width="13.453125" style="2" customWidth="1"/>
    <col min="3" max="3" width="22.453125" style="2" customWidth="1"/>
    <col min="4" max="5" width="9.1796875" style="2"/>
    <col min="6" max="6" width="11.453125" style="2" bestFit="1" customWidth="1"/>
    <col min="7" max="7" width="9.1796875" style="2"/>
    <col min="8" max="8" width="11.453125" style="2" bestFit="1" customWidth="1"/>
    <col min="9" max="9" width="12" style="2" bestFit="1" customWidth="1"/>
    <col min="10" max="16384" width="9.1796875" style="2"/>
  </cols>
  <sheetData>
    <row r="1" spans="1:3" ht="40" customHeight="1" x14ac:dyDescent="0.3">
      <c r="A1" s="394" t="s">
        <v>404</v>
      </c>
      <c r="B1" s="395"/>
      <c r="C1" s="396"/>
    </row>
    <row r="2" spans="1:3" ht="40" customHeight="1" x14ac:dyDescent="0.3">
      <c r="A2" s="13" t="s">
        <v>657</v>
      </c>
      <c r="B2" s="7"/>
      <c r="C2" s="39"/>
    </row>
    <row r="3" spans="1:3" ht="15" customHeight="1" x14ac:dyDescent="0.3">
      <c r="A3" s="14" t="s">
        <v>43</v>
      </c>
      <c r="B3" s="171" t="s">
        <v>44</v>
      </c>
      <c r="C3" s="147" t="s">
        <v>112</v>
      </c>
    </row>
    <row r="4" spans="1:3" ht="15" customHeight="1" x14ac:dyDescent="0.3">
      <c r="A4" s="16" t="s">
        <v>61</v>
      </c>
      <c r="B4" s="7"/>
      <c r="C4" s="39"/>
    </row>
    <row r="5" spans="1:3" ht="30" customHeight="1" x14ac:dyDescent="0.3">
      <c r="A5" s="16" t="s">
        <v>62</v>
      </c>
      <c r="B5" s="7"/>
      <c r="C5" s="39"/>
    </row>
    <row r="6" spans="1:3" ht="30" customHeight="1" x14ac:dyDescent="0.3">
      <c r="A6" s="16" t="s">
        <v>63</v>
      </c>
      <c r="B6" s="7"/>
      <c r="C6" s="39"/>
    </row>
    <row r="7" spans="1:3" ht="15" customHeight="1" x14ac:dyDescent="0.3">
      <c r="A7" s="16" t="s">
        <v>64</v>
      </c>
      <c r="B7" s="7">
        <v>9</v>
      </c>
      <c r="C7" s="39">
        <v>29250</v>
      </c>
    </row>
    <row r="8" spans="1:3" ht="15" customHeight="1" x14ac:dyDescent="0.3">
      <c r="A8" s="16" t="s">
        <v>70</v>
      </c>
      <c r="B8" s="7"/>
      <c r="C8" s="39"/>
    </row>
    <row r="9" spans="1:3" ht="15" customHeight="1" x14ac:dyDescent="0.3">
      <c r="A9" s="16" t="s">
        <v>65</v>
      </c>
      <c r="B9" s="7">
        <v>1094</v>
      </c>
      <c r="C9" s="39">
        <v>3922.67</v>
      </c>
    </row>
    <row r="10" spans="1:3" ht="15" customHeight="1" x14ac:dyDescent="0.3">
      <c r="A10" s="161" t="s">
        <v>71</v>
      </c>
      <c r="B10" s="42"/>
      <c r="C10" s="172"/>
    </row>
    <row r="11" spans="1:3" ht="15" customHeight="1" x14ac:dyDescent="0.3">
      <c r="A11" s="16" t="s">
        <v>66</v>
      </c>
      <c r="B11" s="7"/>
      <c r="C11" s="39"/>
    </row>
    <row r="12" spans="1:3" ht="15" customHeight="1" x14ac:dyDescent="0.3">
      <c r="A12" s="16" t="s">
        <v>67</v>
      </c>
      <c r="B12" s="7"/>
      <c r="C12" s="39"/>
    </row>
    <row r="13" spans="1:3" ht="15" customHeight="1" x14ac:dyDescent="0.3">
      <c r="A13" s="16" t="s">
        <v>68</v>
      </c>
      <c r="B13" s="7"/>
      <c r="C13" s="39"/>
    </row>
    <row r="14" spans="1:3" ht="15" customHeight="1" x14ac:dyDescent="0.3">
      <c r="A14" s="16" t="s">
        <v>69</v>
      </c>
      <c r="B14" s="7"/>
      <c r="C14" s="39"/>
    </row>
    <row r="15" spans="1:3" ht="15" customHeight="1" thickBot="1" x14ac:dyDescent="0.35">
      <c r="A15" s="22" t="s">
        <v>475</v>
      </c>
      <c r="B15" s="23">
        <f>SUM(B4:B9,B11:B14)</f>
        <v>1103</v>
      </c>
      <c r="C15" s="186">
        <f>((C4*B4)+(C5*B5)+(C6*B6)+(C7*B7)+(C8*B8)+(C9*B9)+(C11*B11)+(C12*B12)+(C13*B13)+(C14*B14))/B15</f>
        <v>4129.3299909338175</v>
      </c>
    </row>
    <row r="16" spans="1:3" ht="15" customHeight="1" x14ac:dyDescent="0.3">
      <c r="A16" s="1"/>
      <c r="B16" s="1"/>
      <c r="C16" s="1"/>
    </row>
    <row r="17" spans="1:3" ht="15" customHeight="1" x14ac:dyDescent="0.3">
      <c r="A17" s="100" t="s">
        <v>131</v>
      </c>
      <c r="B17" s="1"/>
      <c r="C17" s="1"/>
    </row>
    <row r="18" spans="1:3" ht="39" customHeight="1" x14ac:dyDescent="0.3">
      <c r="A18" s="397" t="s">
        <v>151</v>
      </c>
      <c r="B18" s="397"/>
      <c r="C18" s="397"/>
    </row>
    <row r="19" spans="1:3" ht="30" customHeight="1" x14ac:dyDescent="0.3">
      <c r="A19" s="397" t="s">
        <v>476</v>
      </c>
      <c r="B19" s="397"/>
      <c r="C19" s="397"/>
    </row>
    <row r="20" spans="1:3" ht="38.25" customHeight="1" x14ac:dyDescent="0.3">
      <c r="A20" s="386" t="s">
        <v>132</v>
      </c>
      <c r="B20" s="386"/>
      <c r="C20" s="386"/>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22"/>
  <sheetViews>
    <sheetView zoomScaleNormal="100" workbookViewId="0">
      <selection activeCell="K6" sqref="K6:K16"/>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453125" style="1" customWidth="1"/>
    <col min="7" max="7" width="8.7265625" style="1" customWidth="1"/>
    <col min="8" max="8" width="7" style="1" customWidth="1"/>
    <col min="9" max="16384" width="9.1796875" style="1"/>
  </cols>
  <sheetData>
    <row r="1" spans="1:11" ht="42.75" customHeight="1" x14ac:dyDescent="0.3">
      <c r="A1" s="364" t="s">
        <v>402</v>
      </c>
      <c r="B1" s="349"/>
      <c r="C1" s="349"/>
      <c r="D1" s="349"/>
      <c r="E1" s="349"/>
      <c r="F1" s="349"/>
      <c r="G1" s="349"/>
      <c r="H1" s="349"/>
      <c r="I1" s="349"/>
      <c r="J1" s="350"/>
      <c r="K1" s="351"/>
    </row>
    <row r="2" spans="1:11" s="4" customFormat="1" ht="38.25" customHeight="1" x14ac:dyDescent="0.3">
      <c r="A2" s="404" t="s">
        <v>657</v>
      </c>
      <c r="B2" s="47"/>
      <c r="C2" s="403" t="s">
        <v>0</v>
      </c>
      <c r="D2" s="403"/>
      <c r="E2" s="403" t="s">
        <v>2</v>
      </c>
      <c r="F2" s="403"/>
      <c r="G2" s="403" t="s">
        <v>1</v>
      </c>
      <c r="H2" s="403"/>
      <c r="I2" s="401" t="s">
        <v>3</v>
      </c>
      <c r="J2" s="402"/>
      <c r="K2" s="48" t="s">
        <v>4</v>
      </c>
    </row>
    <row r="3" spans="1:11" s="4" customFormat="1" ht="15.75" customHeight="1" thickBot="1" x14ac:dyDescent="0.35">
      <c r="A3" s="405"/>
      <c r="B3" s="44"/>
      <c r="C3" s="45" t="s">
        <v>7</v>
      </c>
      <c r="D3" s="45" t="s">
        <v>8</v>
      </c>
      <c r="E3" s="45" t="s">
        <v>7</v>
      </c>
      <c r="F3" s="45" t="s">
        <v>8</v>
      </c>
      <c r="G3" s="45" t="s">
        <v>7</v>
      </c>
      <c r="H3" s="45" t="s">
        <v>8</v>
      </c>
      <c r="I3" s="45" t="s">
        <v>7</v>
      </c>
      <c r="J3" s="45" t="s">
        <v>8</v>
      </c>
      <c r="K3" s="38"/>
    </row>
    <row r="4" spans="1:11" s="4" customFormat="1" x14ac:dyDescent="0.3">
      <c r="A4" s="127" t="s">
        <v>657</v>
      </c>
      <c r="B4" s="128"/>
      <c r="C4" s="355"/>
      <c r="D4" s="356"/>
      <c r="E4" s="356"/>
      <c r="F4" s="356"/>
      <c r="G4" s="356"/>
      <c r="H4" s="356"/>
      <c r="I4" s="356"/>
      <c r="J4" s="356"/>
      <c r="K4" s="357"/>
    </row>
    <row r="5" spans="1:11" s="4" customFormat="1" x14ac:dyDescent="0.3">
      <c r="A5" s="256" t="s">
        <v>536</v>
      </c>
      <c r="B5" s="257" t="s">
        <v>535</v>
      </c>
      <c r="C5" s="398"/>
      <c r="D5" s="399"/>
      <c r="E5" s="399"/>
      <c r="F5" s="399"/>
      <c r="G5" s="399"/>
      <c r="H5" s="399"/>
      <c r="I5" s="399"/>
      <c r="J5" s="399"/>
      <c r="K5" s="400"/>
    </row>
    <row r="6" spans="1:11" s="4" customFormat="1" x14ac:dyDescent="0.3">
      <c r="A6" s="130" t="s">
        <v>550</v>
      </c>
      <c r="B6" s="258" t="s">
        <v>537</v>
      </c>
      <c r="C6" s="9"/>
      <c r="D6" s="9"/>
      <c r="E6" s="9"/>
      <c r="F6" s="9"/>
      <c r="G6" s="9"/>
      <c r="H6" s="9"/>
      <c r="I6" s="9"/>
      <c r="J6" s="91"/>
      <c r="K6" s="17">
        <f>SUM(C6:J6)</f>
        <v>0</v>
      </c>
    </row>
    <row r="7" spans="1:11" s="4" customFormat="1" x14ac:dyDescent="0.3">
      <c r="A7" s="130" t="s">
        <v>551</v>
      </c>
      <c r="B7" s="258" t="s">
        <v>538</v>
      </c>
      <c r="C7" s="9"/>
      <c r="D7" s="9"/>
      <c r="E7" s="9"/>
      <c r="F7" s="9"/>
      <c r="G7" s="9"/>
      <c r="H7" s="9"/>
      <c r="I7" s="9"/>
      <c r="J7" s="91"/>
      <c r="K7" s="17">
        <f t="shared" ref="K7:K16" si="0">SUM(C7:J7)</f>
        <v>0</v>
      </c>
    </row>
    <row r="8" spans="1:11" s="4" customFormat="1" x14ac:dyDescent="0.3">
      <c r="A8" s="130" t="s">
        <v>552</v>
      </c>
      <c r="B8" s="258" t="s">
        <v>539</v>
      </c>
      <c r="C8" s="9"/>
      <c r="D8" s="9"/>
      <c r="E8" s="9"/>
      <c r="F8" s="9"/>
      <c r="G8" s="9"/>
      <c r="H8" s="9"/>
      <c r="I8" s="9"/>
      <c r="J8" s="91"/>
      <c r="K8" s="17">
        <f t="shared" si="0"/>
        <v>0</v>
      </c>
    </row>
    <row r="9" spans="1:11" s="4" customFormat="1" x14ac:dyDescent="0.3">
      <c r="A9" s="130" t="s">
        <v>553</v>
      </c>
      <c r="B9" s="258" t="s">
        <v>540</v>
      </c>
      <c r="C9" s="9"/>
      <c r="D9" s="9"/>
      <c r="E9" s="9"/>
      <c r="F9" s="9"/>
      <c r="G9" s="9"/>
      <c r="H9" s="9"/>
      <c r="I9" s="9"/>
      <c r="J9" s="91"/>
      <c r="K9" s="17">
        <f t="shared" si="0"/>
        <v>0</v>
      </c>
    </row>
    <row r="10" spans="1:11" s="4" customFormat="1" x14ac:dyDescent="0.3">
      <c r="A10" s="130" t="s">
        <v>554</v>
      </c>
      <c r="B10" s="258" t="s">
        <v>541</v>
      </c>
      <c r="C10" s="9">
        <v>156</v>
      </c>
      <c r="D10" s="9">
        <v>179</v>
      </c>
      <c r="E10" s="9"/>
      <c r="F10" s="9"/>
      <c r="G10" s="9"/>
      <c r="H10" s="9">
        <v>97</v>
      </c>
      <c r="I10" s="9"/>
      <c r="J10" s="91"/>
      <c r="K10" s="17">
        <f t="shared" si="0"/>
        <v>432</v>
      </c>
    </row>
    <row r="11" spans="1:11" s="4" customFormat="1" x14ac:dyDescent="0.3">
      <c r="A11" s="130" t="s">
        <v>555</v>
      </c>
      <c r="B11" s="258" t="s">
        <v>542</v>
      </c>
      <c r="C11" s="9"/>
      <c r="D11" s="9"/>
      <c r="E11" s="9"/>
      <c r="F11" s="9"/>
      <c r="G11" s="9"/>
      <c r="H11" s="9"/>
      <c r="I11" s="9"/>
      <c r="J11" s="91"/>
      <c r="K11" s="17">
        <f t="shared" si="0"/>
        <v>0</v>
      </c>
    </row>
    <row r="12" spans="1:11" s="4" customFormat="1" x14ac:dyDescent="0.3">
      <c r="A12" s="130" t="s">
        <v>549</v>
      </c>
      <c r="B12" s="258" t="s">
        <v>543</v>
      </c>
      <c r="C12" s="9"/>
      <c r="D12" s="9"/>
      <c r="E12" s="9"/>
      <c r="F12" s="9"/>
      <c r="G12" s="9"/>
      <c r="H12" s="9"/>
      <c r="I12" s="9"/>
      <c r="J12" s="91"/>
      <c r="K12" s="17">
        <f t="shared" si="0"/>
        <v>0</v>
      </c>
    </row>
    <row r="13" spans="1:11" s="4" customFormat="1" x14ac:dyDescent="0.3">
      <c r="A13" s="130" t="s">
        <v>556</v>
      </c>
      <c r="B13" s="258" t="s">
        <v>544</v>
      </c>
      <c r="C13" s="9"/>
      <c r="D13" s="9"/>
      <c r="E13" s="9"/>
      <c r="F13" s="9"/>
      <c r="G13" s="9"/>
      <c r="H13" s="9"/>
      <c r="I13" s="9"/>
      <c r="J13" s="91"/>
      <c r="K13" s="17">
        <f t="shared" si="0"/>
        <v>0</v>
      </c>
    </row>
    <row r="14" spans="1:11" s="4" customFormat="1" x14ac:dyDescent="0.3">
      <c r="A14" s="130" t="s">
        <v>557</v>
      </c>
      <c r="B14" s="258" t="s">
        <v>545</v>
      </c>
      <c r="C14" s="9"/>
      <c r="D14" s="9"/>
      <c r="E14" s="9"/>
      <c r="F14" s="9"/>
      <c r="G14" s="9"/>
      <c r="H14" s="9"/>
      <c r="I14" s="9"/>
      <c r="J14" s="91"/>
      <c r="K14" s="17">
        <f t="shared" si="0"/>
        <v>0</v>
      </c>
    </row>
    <row r="15" spans="1:11" s="4" customFormat="1" x14ac:dyDescent="0.3">
      <c r="A15" s="130" t="s">
        <v>558</v>
      </c>
      <c r="B15" s="258" t="s">
        <v>546</v>
      </c>
      <c r="C15" s="9"/>
      <c r="D15" s="9"/>
      <c r="E15" s="9"/>
      <c r="F15" s="9"/>
      <c r="G15" s="9"/>
      <c r="H15" s="9"/>
      <c r="I15" s="9"/>
      <c r="J15" s="91"/>
      <c r="K15" s="17">
        <f t="shared" si="0"/>
        <v>0</v>
      </c>
    </row>
    <row r="16" spans="1:11" s="4" customFormat="1" ht="13.5" thickBot="1" x14ac:dyDescent="0.35">
      <c r="A16" s="130" t="s">
        <v>548</v>
      </c>
      <c r="B16" s="258" t="s">
        <v>547</v>
      </c>
      <c r="C16" s="9">
        <v>217</v>
      </c>
      <c r="D16" s="9">
        <v>220</v>
      </c>
      <c r="E16" s="9"/>
      <c r="F16" s="9"/>
      <c r="G16" s="9"/>
      <c r="H16" s="9">
        <v>89</v>
      </c>
      <c r="I16" s="9"/>
      <c r="J16" s="91"/>
      <c r="K16" s="17">
        <f t="shared" si="0"/>
        <v>526</v>
      </c>
    </row>
    <row r="17" spans="1:11" x14ac:dyDescent="0.3">
      <c r="A17" s="182" t="s">
        <v>98</v>
      </c>
      <c r="B17" s="183" t="s">
        <v>97</v>
      </c>
      <c r="C17" s="184">
        <f>SUM(C6:C16)</f>
        <v>373</v>
      </c>
      <c r="D17" s="184">
        <f t="shared" ref="D17:J17" si="1">SUM(D6:D16)</f>
        <v>399</v>
      </c>
      <c r="E17" s="184">
        <f t="shared" si="1"/>
        <v>0</v>
      </c>
      <c r="F17" s="184">
        <f t="shared" si="1"/>
        <v>0</v>
      </c>
      <c r="G17" s="184">
        <f t="shared" si="1"/>
        <v>0</v>
      </c>
      <c r="H17" s="184">
        <f t="shared" si="1"/>
        <v>186</v>
      </c>
      <c r="I17" s="184">
        <f t="shared" si="1"/>
        <v>0</v>
      </c>
      <c r="J17" s="184">
        <f t="shared" si="1"/>
        <v>0</v>
      </c>
      <c r="K17" s="185">
        <f>SUM(K6:K16)</f>
        <v>958</v>
      </c>
    </row>
    <row r="18" spans="1:11" x14ac:dyDescent="0.3">
      <c r="A18" s="13" t="s">
        <v>84</v>
      </c>
      <c r="B18" s="122" t="s">
        <v>97</v>
      </c>
      <c r="C18" s="121">
        <v>243</v>
      </c>
      <c r="D18" s="121">
        <v>202</v>
      </c>
      <c r="E18" s="121"/>
      <c r="F18" s="121"/>
      <c r="G18" s="121"/>
      <c r="H18" s="121">
        <v>112</v>
      </c>
      <c r="I18" s="9"/>
      <c r="J18" s="9"/>
      <c r="K18" s="17">
        <f>SUM(C18:J18)</f>
        <v>557</v>
      </c>
    </row>
    <row r="19" spans="1:11" ht="13.5" thickBot="1" x14ac:dyDescent="0.35">
      <c r="A19" s="40" t="s">
        <v>85</v>
      </c>
      <c r="B19" s="123" t="s">
        <v>97</v>
      </c>
      <c r="C19" s="321">
        <v>25</v>
      </c>
      <c r="D19" s="321">
        <v>13</v>
      </c>
      <c r="E19" s="321"/>
      <c r="F19" s="321"/>
      <c r="G19" s="321"/>
      <c r="H19" s="321">
        <v>6</v>
      </c>
      <c r="I19" s="79"/>
      <c r="J19" s="79"/>
      <c r="K19" s="18">
        <f>SUM(C19:J19)</f>
        <v>44</v>
      </c>
    </row>
    <row r="21" spans="1:11" ht="15" customHeight="1" x14ac:dyDescent="0.3">
      <c r="A21" s="397" t="s">
        <v>127</v>
      </c>
      <c r="B21" s="397"/>
      <c r="C21" s="397"/>
      <c r="D21" s="397"/>
      <c r="E21" s="397"/>
      <c r="F21" s="397"/>
      <c r="G21" s="397"/>
      <c r="H21" s="397"/>
      <c r="I21" s="397"/>
      <c r="J21" s="397"/>
      <c r="K21" s="397"/>
    </row>
    <row r="22" spans="1:11" ht="15" customHeight="1" x14ac:dyDescent="0.3">
      <c r="A22" s="397" t="s">
        <v>148</v>
      </c>
      <c r="B22" s="397"/>
      <c r="C22" s="397"/>
      <c r="D22" s="397"/>
      <c r="E22" s="397"/>
      <c r="F22" s="397"/>
      <c r="G22" s="397"/>
      <c r="H22" s="397"/>
      <c r="I22" s="397"/>
      <c r="J22" s="397"/>
      <c r="K22" s="397"/>
    </row>
  </sheetData>
  <mergeCells count="10">
    <mergeCell ref="A1:K1"/>
    <mergeCell ref="C2:D2"/>
    <mergeCell ref="E2:F2"/>
    <mergeCell ref="G2:H2"/>
    <mergeCell ref="A2:A3"/>
    <mergeCell ref="C5:K5"/>
    <mergeCell ref="C4:K4"/>
    <mergeCell ref="A21:K21"/>
    <mergeCell ref="A22:K22"/>
    <mergeCell ref="I2:J2"/>
  </mergeCells>
  <pageMargins left="0.25" right="0.25"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23"/>
  <sheetViews>
    <sheetView zoomScaleNormal="100" workbookViewId="0">
      <selection activeCell="O32" sqref="O32"/>
    </sheetView>
  </sheetViews>
  <sheetFormatPr defaultColWidth="9.1796875" defaultRowHeight="13" x14ac:dyDescent="0.3"/>
  <cols>
    <col min="1" max="1" width="47.81640625" style="2" customWidth="1"/>
    <col min="2" max="2" width="6.7265625" style="3" customWidth="1"/>
    <col min="3" max="3" width="10.453125" style="3" customWidth="1"/>
    <col min="4" max="4" width="8.26953125" style="1" customWidth="1"/>
    <col min="5" max="5" width="7.453125" style="1" customWidth="1"/>
    <col min="6" max="7" width="9.1796875" style="1" customWidth="1"/>
    <col min="8" max="8" width="8.54296875" style="1" customWidth="1"/>
    <col min="9" max="9" width="7.453125" style="1" customWidth="1"/>
    <col min="10" max="12" width="8.7265625" style="1" customWidth="1"/>
    <col min="13" max="13" width="8.1796875" style="1" customWidth="1"/>
    <col min="14" max="15" width="8.54296875" style="1" customWidth="1"/>
    <col min="16" max="16" width="8.1796875" style="1" customWidth="1"/>
    <col min="17" max="16384" width="9.1796875" style="1"/>
  </cols>
  <sheetData>
    <row r="1" spans="1:23" ht="42.75" customHeight="1" x14ac:dyDescent="0.35">
      <c r="A1" s="348" t="s">
        <v>403</v>
      </c>
      <c r="B1" s="349"/>
      <c r="C1" s="349"/>
      <c r="D1" s="349"/>
      <c r="E1" s="349"/>
      <c r="F1" s="349"/>
      <c r="G1" s="349"/>
      <c r="H1" s="349"/>
      <c r="I1" s="349"/>
      <c r="J1" s="349"/>
      <c r="K1" s="349"/>
      <c r="L1" s="349"/>
      <c r="M1" s="349"/>
      <c r="N1" s="349"/>
      <c r="O1" s="349"/>
      <c r="P1" s="349"/>
      <c r="Q1" s="349"/>
      <c r="R1" s="351"/>
      <c r="T1" s="70"/>
      <c r="U1" s="69"/>
      <c r="V1" s="69"/>
      <c r="W1" s="69"/>
    </row>
    <row r="2" spans="1:23" s="4" customFormat="1" ht="38.25" customHeight="1" x14ac:dyDescent="0.3">
      <c r="A2" s="408" t="s">
        <v>657</v>
      </c>
      <c r="B2" s="409"/>
      <c r="C2" s="401" t="s">
        <v>0</v>
      </c>
      <c r="D2" s="406"/>
      <c r="E2" s="406"/>
      <c r="F2" s="402"/>
      <c r="G2" s="401" t="s">
        <v>2</v>
      </c>
      <c r="H2" s="406"/>
      <c r="I2" s="406"/>
      <c r="J2" s="402"/>
      <c r="K2" s="401" t="s">
        <v>1</v>
      </c>
      <c r="L2" s="406"/>
      <c r="M2" s="406"/>
      <c r="N2" s="402"/>
      <c r="O2" s="401" t="s">
        <v>3</v>
      </c>
      <c r="P2" s="406"/>
      <c r="Q2" s="406"/>
      <c r="R2" s="407"/>
    </row>
    <row r="3" spans="1:23" s="4" customFormat="1" ht="51.75" customHeight="1" thickBot="1" x14ac:dyDescent="0.35">
      <c r="A3" s="410"/>
      <c r="B3" s="411"/>
      <c r="C3" s="129" t="s">
        <v>485</v>
      </c>
      <c r="D3" s="129" t="s">
        <v>21</v>
      </c>
      <c r="E3" s="129" t="s">
        <v>86</v>
      </c>
      <c r="F3" s="129" t="s">
        <v>87</v>
      </c>
      <c r="G3" s="129" t="s">
        <v>485</v>
      </c>
      <c r="H3" s="129" t="s">
        <v>21</v>
      </c>
      <c r="I3" s="129" t="s">
        <v>86</v>
      </c>
      <c r="J3" s="129" t="s">
        <v>87</v>
      </c>
      <c r="K3" s="129" t="s">
        <v>485</v>
      </c>
      <c r="L3" s="129" t="s">
        <v>21</v>
      </c>
      <c r="M3" s="129" t="s">
        <v>86</v>
      </c>
      <c r="N3" s="129" t="s">
        <v>87</v>
      </c>
      <c r="O3" s="129" t="s">
        <v>485</v>
      </c>
      <c r="P3" s="129" t="s">
        <v>21</v>
      </c>
      <c r="Q3" s="129" t="s">
        <v>86</v>
      </c>
      <c r="R3" s="129" t="s">
        <v>87</v>
      </c>
    </row>
    <row r="4" spans="1:23" s="5" customFormat="1" x14ac:dyDescent="0.3">
      <c r="A4" s="86" t="s">
        <v>657</v>
      </c>
      <c r="B4" s="43"/>
      <c r="C4" s="355"/>
      <c r="D4" s="356"/>
      <c r="E4" s="356"/>
      <c r="F4" s="356"/>
      <c r="G4" s="356"/>
      <c r="H4" s="356"/>
      <c r="I4" s="356"/>
      <c r="J4" s="356"/>
      <c r="K4" s="356"/>
      <c r="L4" s="356"/>
      <c r="M4" s="356"/>
      <c r="N4" s="356"/>
      <c r="O4" s="356"/>
      <c r="P4" s="356"/>
      <c r="Q4" s="356"/>
      <c r="R4" s="357"/>
    </row>
    <row r="5" spans="1:23" s="2" customFormat="1" x14ac:dyDescent="0.3">
      <c r="A5" s="256" t="s">
        <v>536</v>
      </c>
      <c r="B5" s="257" t="s">
        <v>535</v>
      </c>
      <c r="C5" s="263"/>
      <c r="D5" s="264"/>
      <c r="E5" s="264"/>
      <c r="F5" s="264"/>
      <c r="G5" s="264"/>
      <c r="H5" s="264"/>
      <c r="I5" s="264"/>
      <c r="J5" s="264"/>
      <c r="K5" s="264"/>
      <c r="L5" s="264"/>
      <c r="M5" s="264"/>
      <c r="N5" s="264"/>
      <c r="O5" s="264"/>
      <c r="P5" s="264"/>
      <c r="Q5" s="264"/>
      <c r="R5" s="265"/>
    </row>
    <row r="6" spans="1:23" x14ac:dyDescent="0.3">
      <c r="A6" s="130" t="s">
        <v>550</v>
      </c>
      <c r="B6" s="258" t="s">
        <v>537</v>
      </c>
      <c r="C6" s="187"/>
      <c r="D6" s="188"/>
      <c r="E6" s="188"/>
      <c r="F6" s="323"/>
      <c r="G6" s="188"/>
      <c r="H6" s="188"/>
      <c r="I6" s="188"/>
      <c r="J6" s="188"/>
      <c r="K6" s="188"/>
      <c r="L6" s="188"/>
      <c r="M6" s="188"/>
      <c r="N6" s="323"/>
      <c r="O6" s="188"/>
      <c r="P6" s="188"/>
      <c r="Q6" s="188"/>
      <c r="R6" s="189"/>
    </row>
    <row r="7" spans="1:23" x14ac:dyDescent="0.3">
      <c r="A7" s="130" t="s">
        <v>551</v>
      </c>
      <c r="B7" s="258" t="s">
        <v>538</v>
      </c>
      <c r="C7" s="187"/>
      <c r="D7" s="188"/>
      <c r="E7" s="188"/>
      <c r="F7" s="323"/>
      <c r="G7" s="188"/>
      <c r="H7" s="188"/>
      <c r="I7" s="188"/>
      <c r="J7" s="188"/>
      <c r="K7" s="188"/>
      <c r="L7" s="188"/>
      <c r="M7" s="188"/>
      <c r="N7" s="323"/>
      <c r="O7" s="188"/>
      <c r="P7" s="188"/>
      <c r="Q7" s="188"/>
      <c r="R7" s="189"/>
    </row>
    <row r="8" spans="1:23" x14ac:dyDescent="0.3">
      <c r="A8" s="130" t="s">
        <v>552</v>
      </c>
      <c r="B8" s="258" t="s">
        <v>539</v>
      </c>
      <c r="C8" s="187"/>
      <c r="D8" s="188"/>
      <c r="E8" s="188"/>
      <c r="F8" s="323"/>
      <c r="G8" s="188"/>
      <c r="H8" s="188"/>
      <c r="I8" s="188"/>
      <c r="J8" s="188"/>
      <c r="K8" s="188"/>
      <c r="L8" s="188"/>
      <c r="M8" s="188"/>
      <c r="N8" s="323"/>
      <c r="O8" s="188"/>
      <c r="P8" s="188"/>
      <c r="Q8" s="188"/>
      <c r="R8" s="189"/>
    </row>
    <row r="9" spans="1:23" x14ac:dyDescent="0.3">
      <c r="A9" s="130" t="s">
        <v>553</v>
      </c>
      <c r="B9" s="258" t="s">
        <v>540</v>
      </c>
      <c r="C9" s="187">
        <v>198</v>
      </c>
      <c r="D9" s="188">
        <v>198</v>
      </c>
      <c r="E9" s="188">
        <v>84</v>
      </c>
      <c r="F9" s="323">
        <v>80</v>
      </c>
      <c r="G9" s="188"/>
      <c r="H9" s="188"/>
      <c r="I9" s="188"/>
      <c r="J9" s="188"/>
      <c r="K9" s="188"/>
      <c r="L9" s="188"/>
      <c r="M9" s="188"/>
      <c r="N9" s="323"/>
      <c r="O9" s="188"/>
      <c r="P9" s="188"/>
      <c r="Q9" s="188"/>
      <c r="R9" s="189"/>
    </row>
    <row r="10" spans="1:23" x14ac:dyDescent="0.3">
      <c r="A10" s="130" t="s">
        <v>554</v>
      </c>
      <c r="B10" s="258" t="s">
        <v>541</v>
      </c>
      <c r="C10" s="187">
        <v>2030</v>
      </c>
      <c r="D10" s="188">
        <v>2030</v>
      </c>
      <c r="E10" s="188">
        <v>788</v>
      </c>
      <c r="F10" s="323">
        <v>787</v>
      </c>
      <c r="G10" s="188"/>
      <c r="H10" s="188"/>
      <c r="I10" s="188"/>
      <c r="J10" s="188"/>
      <c r="K10" s="188">
        <v>410</v>
      </c>
      <c r="L10" s="188">
        <v>410</v>
      </c>
      <c r="M10" s="188">
        <v>158</v>
      </c>
      <c r="N10" s="323">
        <v>144</v>
      </c>
      <c r="O10" s="188"/>
      <c r="P10" s="188"/>
      <c r="Q10" s="188"/>
      <c r="R10" s="189"/>
    </row>
    <row r="11" spans="1:23" x14ac:dyDescent="0.3">
      <c r="A11" s="130" t="s">
        <v>555</v>
      </c>
      <c r="B11" s="258" t="s">
        <v>542</v>
      </c>
      <c r="C11" s="187"/>
      <c r="D11" s="188"/>
      <c r="E11" s="188"/>
      <c r="F11" s="323"/>
      <c r="G11" s="188"/>
      <c r="H11" s="188"/>
      <c r="I11" s="188"/>
      <c r="J11" s="188"/>
      <c r="K11" s="188"/>
      <c r="L11" s="188"/>
      <c r="M11" s="188"/>
      <c r="N11" s="323"/>
      <c r="O11" s="188"/>
      <c r="P11" s="188"/>
      <c r="Q11" s="188"/>
      <c r="R11" s="189"/>
    </row>
    <row r="12" spans="1:23" x14ac:dyDescent="0.3">
      <c r="A12" s="130" t="s">
        <v>549</v>
      </c>
      <c r="B12" s="258" t="s">
        <v>543</v>
      </c>
      <c r="C12" s="187"/>
      <c r="D12" s="188"/>
      <c r="E12" s="188"/>
      <c r="F12" s="323"/>
      <c r="G12" s="188"/>
      <c r="H12" s="188"/>
      <c r="I12" s="188"/>
      <c r="J12" s="188"/>
      <c r="K12" s="188"/>
      <c r="L12" s="188"/>
      <c r="M12" s="188"/>
      <c r="N12" s="323"/>
      <c r="O12" s="188"/>
      <c r="P12" s="188"/>
      <c r="Q12" s="188"/>
      <c r="R12" s="189"/>
    </row>
    <row r="13" spans="1:23" x14ac:dyDescent="0.3">
      <c r="A13" s="130" t="s">
        <v>556</v>
      </c>
      <c r="B13" s="258" t="s">
        <v>544</v>
      </c>
      <c r="C13" s="187"/>
      <c r="D13" s="188"/>
      <c r="E13" s="188"/>
      <c r="F13" s="323"/>
      <c r="G13" s="188"/>
      <c r="H13" s="188"/>
      <c r="I13" s="188"/>
      <c r="J13" s="188"/>
      <c r="K13" s="188"/>
      <c r="L13" s="188"/>
      <c r="M13" s="188"/>
      <c r="N13" s="323"/>
      <c r="O13" s="188"/>
      <c r="P13" s="188"/>
      <c r="Q13" s="188"/>
      <c r="R13" s="189"/>
    </row>
    <row r="14" spans="1:23" x14ac:dyDescent="0.3">
      <c r="A14" s="130" t="s">
        <v>557</v>
      </c>
      <c r="B14" s="258" t="s">
        <v>545</v>
      </c>
      <c r="C14" s="187"/>
      <c r="D14" s="188"/>
      <c r="E14" s="188"/>
      <c r="F14" s="323"/>
      <c r="G14" s="188"/>
      <c r="H14" s="188"/>
      <c r="I14" s="188"/>
      <c r="J14" s="188"/>
      <c r="K14" s="188"/>
      <c r="L14" s="188"/>
      <c r="M14" s="188"/>
      <c r="N14" s="323"/>
      <c r="O14" s="188"/>
      <c r="P14" s="188"/>
      <c r="Q14" s="188"/>
      <c r="R14" s="189"/>
    </row>
    <row r="15" spans="1:23" x14ac:dyDescent="0.3">
      <c r="A15" s="130" t="s">
        <v>558</v>
      </c>
      <c r="B15" s="258" t="s">
        <v>546</v>
      </c>
      <c r="C15" s="187"/>
      <c r="D15" s="188"/>
      <c r="E15" s="188"/>
      <c r="F15" s="323"/>
      <c r="G15" s="188"/>
      <c r="H15" s="188"/>
      <c r="I15" s="188"/>
      <c r="J15" s="188"/>
      <c r="K15" s="188"/>
      <c r="L15" s="188"/>
      <c r="M15" s="188"/>
      <c r="N15" s="323"/>
      <c r="O15" s="188"/>
      <c r="P15" s="188"/>
      <c r="Q15" s="188"/>
      <c r="R15" s="189"/>
    </row>
    <row r="16" spans="1:23" x14ac:dyDescent="0.3">
      <c r="A16" s="130" t="s">
        <v>548</v>
      </c>
      <c r="B16" s="258" t="s">
        <v>547</v>
      </c>
      <c r="C16" s="187">
        <v>2010</v>
      </c>
      <c r="D16" s="188">
        <v>2010</v>
      </c>
      <c r="E16" s="188">
        <v>839</v>
      </c>
      <c r="F16" s="323">
        <v>812</v>
      </c>
      <c r="G16" s="188"/>
      <c r="H16" s="188"/>
      <c r="I16" s="188"/>
      <c r="J16" s="188"/>
      <c r="K16" s="188">
        <v>305</v>
      </c>
      <c r="L16" s="188">
        <v>305</v>
      </c>
      <c r="M16" s="188">
        <v>158</v>
      </c>
      <c r="N16" s="323">
        <v>153</v>
      </c>
      <c r="O16" s="188"/>
      <c r="P16" s="188"/>
      <c r="Q16" s="188"/>
      <c r="R16" s="189"/>
    </row>
    <row r="17" spans="1:18" ht="13.5" thickBot="1" x14ac:dyDescent="0.35">
      <c r="A17" s="131" t="s">
        <v>110</v>
      </c>
      <c r="B17" s="133" t="s">
        <v>97</v>
      </c>
      <c r="C17" s="196">
        <f>SUM(C6:C16)</f>
        <v>4238</v>
      </c>
      <c r="D17" s="190">
        <f t="shared" ref="D17:R17" si="0">SUM(D6:D16)</f>
        <v>4238</v>
      </c>
      <c r="E17" s="190">
        <f t="shared" si="0"/>
        <v>1711</v>
      </c>
      <c r="F17" s="190">
        <f t="shared" si="0"/>
        <v>1679</v>
      </c>
      <c r="G17" s="196">
        <f t="shared" si="0"/>
        <v>0</v>
      </c>
      <c r="H17" s="190">
        <f t="shared" si="0"/>
        <v>0</v>
      </c>
      <c r="I17" s="190">
        <f t="shared" si="0"/>
        <v>0</v>
      </c>
      <c r="J17" s="190">
        <f t="shared" si="0"/>
        <v>0</v>
      </c>
      <c r="K17" s="196">
        <f t="shared" si="0"/>
        <v>715</v>
      </c>
      <c r="L17" s="190">
        <f t="shared" si="0"/>
        <v>715</v>
      </c>
      <c r="M17" s="190">
        <f t="shared" si="0"/>
        <v>316</v>
      </c>
      <c r="N17" s="190">
        <f t="shared" si="0"/>
        <v>297</v>
      </c>
      <c r="O17" s="196">
        <f t="shared" si="0"/>
        <v>0</v>
      </c>
      <c r="P17" s="190">
        <f t="shared" si="0"/>
        <v>0</v>
      </c>
      <c r="Q17" s="190">
        <f t="shared" si="0"/>
        <v>0</v>
      </c>
      <c r="R17" s="191">
        <f t="shared" si="0"/>
        <v>0</v>
      </c>
    </row>
    <row r="19" spans="1:18" x14ac:dyDescent="0.3">
      <c r="A19" s="1" t="s">
        <v>146</v>
      </c>
    </row>
    <row r="20" spans="1:18" x14ac:dyDescent="0.3">
      <c r="A20" s="2" t="s">
        <v>5</v>
      </c>
      <c r="C20" s="1"/>
    </row>
    <row r="21" spans="1:18" x14ac:dyDescent="0.3">
      <c r="A21" s="1" t="s">
        <v>6</v>
      </c>
    </row>
    <row r="23" spans="1:18" x14ac:dyDescent="0.3">
      <c r="F23" s="322"/>
    </row>
  </sheetData>
  <mergeCells count="7">
    <mergeCell ref="C4:R4"/>
    <mergeCell ref="A1:R1"/>
    <mergeCell ref="C2:F2"/>
    <mergeCell ref="G2:J2"/>
    <mergeCell ref="K2:N2"/>
    <mergeCell ref="O2:R2"/>
    <mergeCell ref="A2:B3"/>
  </mergeCells>
  <pageMargins left="0.7" right="0.7" top="0.75" bottom="0.75" header="0.3" footer="0.3"/>
  <pageSetup paperSize="9" scale="51" orientation="portrait" r:id="rId1"/>
  <ignoredErrors>
    <ignoredError sqref="B6:B1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workbookViewId="0">
      <selection activeCell="O32" sqref="O32"/>
    </sheetView>
  </sheetViews>
  <sheetFormatPr defaultColWidth="9.1796875" defaultRowHeight="14.5" x14ac:dyDescent="0.35"/>
  <cols>
    <col min="1" max="1" width="28.1796875" style="2" customWidth="1"/>
    <col min="2" max="2" width="12.7265625" style="3" customWidth="1"/>
    <col min="3" max="3" width="9.26953125" style="1" customWidth="1"/>
    <col min="4" max="4" width="8.54296875" style="1" customWidth="1"/>
    <col min="5" max="5" width="9" style="1" customWidth="1"/>
    <col min="6" max="6" width="9.1796875" style="1" customWidth="1"/>
    <col min="7" max="7" width="9" style="1" customWidth="1"/>
    <col min="8" max="8" width="17.453125" style="1" customWidth="1"/>
    <col min="9" max="9" width="10.54296875" style="1" customWidth="1"/>
    <col min="10" max="10" width="13.26953125" style="1" customWidth="1"/>
    <col min="11" max="11" width="15.26953125" style="1" customWidth="1"/>
    <col min="12" max="12" width="13.26953125" style="1" customWidth="1"/>
    <col min="13" max="13" width="14.81640625" style="1" customWidth="1"/>
    <col min="14" max="14" width="11.81640625" style="1" customWidth="1"/>
    <col min="19" max="16384" width="9.1796875" style="1"/>
  </cols>
  <sheetData>
    <row r="1" spans="1:24" ht="42.75" customHeight="1" thickBot="1" x14ac:dyDescent="0.4">
      <c r="A1" s="413" t="s">
        <v>507</v>
      </c>
      <c r="B1" s="414"/>
      <c r="C1" s="414"/>
      <c r="D1" s="414"/>
      <c r="E1" s="414"/>
      <c r="F1" s="414"/>
      <c r="G1" s="414"/>
      <c r="H1" s="414"/>
      <c r="I1" s="414"/>
      <c r="J1" s="414"/>
      <c r="K1" s="414"/>
      <c r="L1" s="414"/>
      <c r="M1" s="415"/>
      <c r="N1" s="416"/>
    </row>
    <row r="2" spans="1:24" s="4" customFormat="1" ht="16.5" customHeight="1" x14ac:dyDescent="0.3">
      <c r="A2" s="421" t="s">
        <v>657</v>
      </c>
      <c r="B2" s="426" t="s">
        <v>22</v>
      </c>
      <c r="C2" s="427"/>
      <c r="D2" s="427"/>
      <c r="E2" s="427"/>
      <c r="F2" s="427"/>
      <c r="G2" s="427"/>
      <c r="H2" s="427"/>
      <c r="I2" s="428"/>
      <c r="J2" s="423" t="s">
        <v>574</v>
      </c>
      <c r="K2" s="424"/>
      <c r="L2" s="425"/>
      <c r="M2" s="417" t="s">
        <v>508</v>
      </c>
      <c r="N2" s="392" t="s">
        <v>89</v>
      </c>
      <c r="Q2" s="1"/>
      <c r="R2" s="1"/>
      <c r="S2" s="1"/>
      <c r="T2" s="1"/>
    </row>
    <row r="3" spans="1:24" s="4" customFormat="1" ht="52.5" customHeight="1" thickBot="1" x14ac:dyDescent="0.35">
      <c r="A3" s="405"/>
      <c r="B3" s="266" t="s">
        <v>128</v>
      </c>
      <c r="C3" s="266" t="s">
        <v>23</v>
      </c>
      <c r="D3" s="266" t="s">
        <v>24</v>
      </c>
      <c r="E3" s="266" t="s">
        <v>25</v>
      </c>
      <c r="F3" s="266" t="s">
        <v>26</v>
      </c>
      <c r="G3" s="266" t="s">
        <v>27</v>
      </c>
      <c r="H3" s="266" t="s">
        <v>73</v>
      </c>
      <c r="I3" s="266" t="s">
        <v>559</v>
      </c>
      <c r="J3" s="129" t="s">
        <v>509</v>
      </c>
      <c r="K3" s="129" t="s">
        <v>587</v>
      </c>
      <c r="L3" s="129" t="s">
        <v>510</v>
      </c>
      <c r="M3" s="418"/>
      <c r="N3" s="419"/>
      <c r="Q3" s="1"/>
      <c r="R3" s="1"/>
      <c r="S3" s="1"/>
      <c r="T3" s="1"/>
    </row>
    <row r="4" spans="1:24" ht="15" customHeight="1" x14ac:dyDescent="0.35">
      <c r="A4" s="197" t="s">
        <v>4</v>
      </c>
      <c r="B4" s="239">
        <f>SUM(C4:I4)</f>
        <v>67.289000000000016</v>
      </c>
      <c r="C4" s="240">
        <v>6.9</v>
      </c>
      <c r="D4" s="240">
        <v>17.029</v>
      </c>
      <c r="E4" s="240">
        <v>41.46</v>
      </c>
      <c r="F4" s="240">
        <v>0</v>
      </c>
      <c r="G4" s="240">
        <v>0</v>
      </c>
      <c r="H4" s="240">
        <v>1.9</v>
      </c>
      <c r="I4" s="240">
        <v>0</v>
      </c>
      <c r="J4" s="240">
        <v>0</v>
      </c>
      <c r="K4" s="240">
        <v>0</v>
      </c>
      <c r="L4" s="240">
        <v>0</v>
      </c>
      <c r="M4" s="241">
        <v>79.38</v>
      </c>
      <c r="N4" s="242">
        <f t="shared" ref="N4:N5" si="0">SUM(B4,J4:M4)</f>
        <v>146.66900000000001</v>
      </c>
    </row>
    <row r="5" spans="1:24" ht="15" customHeight="1" thickBot="1" x14ac:dyDescent="0.4">
      <c r="A5" s="198" t="s">
        <v>80</v>
      </c>
      <c r="B5" s="243">
        <f t="shared" ref="B5" si="1">SUM(C5:I5)</f>
        <v>28.288000000000004</v>
      </c>
      <c r="C5" s="244">
        <v>0.32500000000000001</v>
      </c>
      <c r="D5" s="244">
        <v>7.8630000000000004</v>
      </c>
      <c r="E5" s="244">
        <v>18.600000000000001</v>
      </c>
      <c r="F5" s="244">
        <v>0</v>
      </c>
      <c r="G5" s="244">
        <v>0</v>
      </c>
      <c r="H5" s="244">
        <v>1.5</v>
      </c>
      <c r="I5" s="244">
        <v>0</v>
      </c>
      <c r="J5" s="244">
        <v>0</v>
      </c>
      <c r="K5" s="244">
        <v>0</v>
      </c>
      <c r="L5" s="244">
        <v>0</v>
      </c>
      <c r="M5" s="245">
        <v>70.242000000000004</v>
      </c>
      <c r="N5" s="246">
        <f t="shared" si="0"/>
        <v>98.53</v>
      </c>
    </row>
    <row r="6" spans="1:24" ht="12.75" customHeight="1" x14ac:dyDescent="0.3">
      <c r="A6" s="98"/>
      <c r="B6" s="99"/>
      <c r="C6" s="100"/>
      <c r="D6" s="100"/>
      <c r="E6" s="100"/>
      <c r="F6" s="100"/>
      <c r="G6" s="100"/>
      <c r="H6" s="100"/>
      <c r="I6" s="100"/>
      <c r="J6" s="100"/>
      <c r="K6" s="100"/>
      <c r="L6" s="100"/>
      <c r="M6" s="100"/>
      <c r="N6" s="100"/>
      <c r="O6" s="54"/>
      <c r="P6" s="54"/>
      <c r="Q6" s="54"/>
      <c r="R6" s="54"/>
    </row>
    <row r="7" spans="1:24" ht="27" customHeight="1" x14ac:dyDescent="0.3">
      <c r="A7" s="420" t="s">
        <v>511</v>
      </c>
      <c r="B7" s="420"/>
      <c r="C7" s="420"/>
      <c r="D7" s="420"/>
      <c r="E7" s="420"/>
      <c r="F7" s="420"/>
      <c r="G7" s="420"/>
      <c r="H7" s="420"/>
      <c r="I7" s="420"/>
      <c r="J7" s="420"/>
      <c r="K7" s="420"/>
      <c r="L7" s="420"/>
      <c r="M7" s="420"/>
      <c r="N7" s="420"/>
      <c r="O7" s="54"/>
      <c r="P7" s="54"/>
      <c r="Q7" s="54"/>
      <c r="R7" s="54"/>
    </row>
    <row r="8" spans="1:24" ht="15" customHeight="1" x14ac:dyDescent="0.35">
      <c r="A8" s="422" t="s">
        <v>512</v>
      </c>
      <c r="B8" s="422"/>
      <c r="C8" s="422"/>
      <c r="D8" s="422"/>
      <c r="E8" s="422"/>
      <c r="F8" s="422"/>
      <c r="G8" s="422"/>
      <c r="H8" s="422"/>
      <c r="I8" s="422"/>
      <c r="J8" s="422"/>
      <c r="K8" s="422"/>
      <c r="L8" s="422"/>
      <c r="M8" s="422"/>
      <c r="N8" s="422"/>
      <c r="O8" s="67"/>
      <c r="P8" s="67"/>
      <c r="Q8" s="67"/>
      <c r="R8" s="67"/>
    </row>
    <row r="9" spans="1:24" ht="45" customHeight="1" x14ac:dyDescent="0.35">
      <c r="A9" s="420" t="s">
        <v>524</v>
      </c>
      <c r="B9" s="420"/>
      <c r="C9" s="420"/>
      <c r="D9" s="420"/>
      <c r="E9" s="420"/>
      <c r="F9" s="420"/>
      <c r="G9" s="420"/>
      <c r="H9" s="420"/>
      <c r="I9" s="420"/>
      <c r="J9" s="420"/>
      <c r="K9" s="420"/>
      <c r="L9" s="420"/>
      <c r="M9" s="420"/>
      <c r="N9" s="420"/>
      <c r="O9" s="67"/>
      <c r="P9" s="67"/>
      <c r="Q9" s="67"/>
      <c r="R9" s="67"/>
    </row>
    <row r="10" spans="1:24" ht="15" customHeight="1" x14ac:dyDescent="0.3">
      <c r="A10" s="420" t="s">
        <v>514</v>
      </c>
      <c r="B10" s="420"/>
      <c r="C10" s="420"/>
      <c r="D10" s="420"/>
      <c r="E10" s="420"/>
      <c r="F10" s="420"/>
      <c r="G10" s="420"/>
      <c r="H10" s="420"/>
      <c r="I10" s="420"/>
      <c r="J10" s="420"/>
      <c r="K10" s="420"/>
      <c r="L10" s="420"/>
      <c r="M10" s="420"/>
      <c r="N10" s="420"/>
      <c r="O10" s="88"/>
      <c r="P10" s="88"/>
      <c r="Q10" s="88"/>
      <c r="R10" s="88"/>
      <c r="S10" s="88"/>
      <c r="T10" s="88"/>
      <c r="U10" s="88"/>
      <c r="V10" s="88"/>
      <c r="W10" s="88"/>
      <c r="X10" s="88"/>
    </row>
    <row r="11" spans="1:24" ht="16.5" customHeight="1" x14ac:dyDescent="0.35">
      <c r="A11" s="420" t="s">
        <v>515</v>
      </c>
      <c r="B11" s="420"/>
      <c r="C11" s="420"/>
      <c r="D11" s="420"/>
      <c r="E11" s="420"/>
      <c r="F11" s="420"/>
      <c r="G11" s="420"/>
      <c r="H11" s="420"/>
      <c r="I11" s="420"/>
      <c r="J11" s="420"/>
      <c r="K11" s="420"/>
      <c r="L11" s="420"/>
      <c r="M11" s="420"/>
      <c r="N11" s="420"/>
    </row>
    <row r="12" spans="1:24" x14ac:dyDescent="0.35">
      <c r="A12" s="420" t="s">
        <v>516</v>
      </c>
      <c r="B12" s="420"/>
      <c r="C12" s="420"/>
      <c r="D12" s="420"/>
      <c r="E12" s="420"/>
      <c r="F12" s="420"/>
      <c r="G12" s="420"/>
      <c r="H12" s="420"/>
      <c r="I12" s="420"/>
      <c r="J12" s="420"/>
      <c r="K12" s="420"/>
      <c r="L12" s="420"/>
      <c r="M12" s="420"/>
      <c r="N12" s="420"/>
    </row>
    <row r="13" spans="1:24" customFormat="1" x14ac:dyDescent="0.35">
      <c r="A13" s="412"/>
      <c r="B13" s="412"/>
      <c r="C13" s="412"/>
      <c r="D13" s="412"/>
      <c r="E13" s="412"/>
      <c r="F13" s="412"/>
      <c r="G13" s="412"/>
      <c r="H13" s="412"/>
      <c r="I13" s="412"/>
      <c r="J13" s="412"/>
      <c r="K13" s="412"/>
      <c r="L13" s="412"/>
      <c r="M13" s="412"/>
      <c r="N13" s="412"/>
      <c r="S13" s="1"/>
    </row>
  </sheetData>
  <mergeCells count="13">
    <mergeCell ref="A13:N13"/>
    <mergeCell ref="A1:N1"/>
    <mergeCell ref="M2:M3"/>
    <mergeCell ref="N2:N3"/>
    <mergeCell ref="A7:N7"/>
    <mergeCell ref="A2:A3"/>
    <mergeCell ref="A8:N8"/>
    <mergeCell ref="A9:N9"/>
    <mergeCell ref="A10:N10"/>
    <mergeCell ref="A11:N11"/>
    <mergeCell ref="A12:N12"/>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Normal="100" workbookViewId="0">
      <selection activeCell="K30" sqref="K30"/>
    </sheetView>
  </sheetViews>
  <sheetFormatPr defaultColWidth="9.1796875" defaultRowHeight="13" x14ac:dyDescent="0.3"/>
  <cols>
    <col min="1" max="1" width="21.26953125" style="2" customWidth="1"/>
    <col min="2" max="25" width="8.81640625" style="1" customWidth="1"/>
    <col min="26" max="16384" width="9.1796875" style="1"/>
  </cols>
  <sheetData>
    <row r="1" spans="1:25" ht="42.75" customHeight="1" thickBot="1" x14ac:dyDescent="0.35">
      <c r="A1" s="432" t="s">
        <v>575</v>
      </c>
      <c r="B1" s="433"/>
      <c r="C1" s="433"/>
      <c r="D1" s="433"/>
      <c r="E1" s="433"/>
      <c r="F1" s="433"/>
      <c r="G1" s="433"/>
      <c r="H1" s="433"/>
      <c r="I1" s="433"/>
      <c r="J1" s="433"/>
      <c r="K1" s="433"/>
      <c r="L1" s="433"/>
      <c r="M1" s="433"/>
      <c r="N1" s="433"/>
      <c r="O1" s="433"/>
      <c r="P1" s="433"/>
      <c r="Q1" s="433"/>
      <c r="R1" s="433"/>
      <c r="S1" s="433"/>
      <c r="T1" s="433"/>
      <c r="U1" s="433"/>
      <c r="V1" s="433"/>
      <c r="W1" s="433"/>
      <c r="X1" s="433"/>
      <c r="Y1" s="434"/>
    </row>
    <row r="2" spans="1:25" s="4" customFormat="1" ht="17.25" customHeight="1" x14ac:dyDescent="0.3">
      <c r="A2" s="430" t="s">
        <v>657</v>
      </c>
      <c r="B2" s="426" t="s">
        <v>22</v>
      </c>
      <c r="C2" s="427"/>
      <c r="D2" s="427"/>
      <c r="E2" s="427"/>
      <c r="F2" s="427"/>
      <c r="G2" s="427"/>
      <c r="H2" s="427"/>
      <c r="I2" s="427"/>
      <c r="J2" s="427"/>
      <c r="K2" s="427"/>
      <c r="L2" s="427"/>
      <c r="M2" s="427"/>
      <c r="N2" s="427"/>
      <c r="O2" s="428"/>
      <c r="P2" s="426" t="s">
        <v>574</v>
      </c>
      <c r="Q2" s="427"/>
      <c r="R2" s="427"/>
      <c r="S2" s="427"/>
      <c r="T2" s="427"/>
      <c r="U2" s="427"/>
      <c r="V2" s="435" t="s">
        <v>508</v>
      </c>
      <c r="W2" s="436"/>
      <c r="X2" s="439" t="s">
        <v>4</v>
      </c>
      <c r="Y2" s="442" t="s">
        <v>129</v>
      </c>
    </row>
    <row r="3" spans="1:25" s="4" customFormat="1" ht="52.5" customHeight="1" x14ac:dyDescent="0.3">
      <c r="A3" s="421"/>
      <c r="B3" s="429" t="s">
        <v>23</v>
      </c>
      <c r="C3" s="429"/>
      <c r="D3" s="429" t="s">
        <v>24</v>
      </c>
      <c r="E3" s="429"/>
      <c r="F3" s="429" t="s">
        <v>25</v>
      </c>
      <c r="G3" s="429"/>
      <c r="H3" s="429" t="s">
        <v>26</v>
      </c>
      <c r="I3" s="429"/>
      <c r="J3" s="429" t="s">
        <v>27</v>
      </c>
      <c r="K3" s="429"/>
      <c r="L3" s="429" t="s">
        <v>60</v>
      </c>
      <c r="M3" s="429"/>
      <c r="N3" s="352" t="s">
        <v>559</v>
      </c>
      <c r="O3" s="354"/>
      <c r="P3" s="352" t="s">
        <v>509</v>
      </c>
      <c r="Q3" s="354"/>
      <c r="R3" s="352" t="s">
        <v>587</v>
      </c>
      <c r="S3" s="354"/>
      <c r="T3" s="352" t="s">
        <v>510</v>
      </c>
      <c r="U3" s="354"/>
      <c r="V3" s="437"/>
      <c r="W3" s="438"/>
      <c r="X3" s="440"/>
      <c r="Y3" s="443"/>
    </row>
    <row r="4" spans="1:25" s="4" customFormat="1" ht="13.5" customHeight="1" thickBot="1" x14ac:dyDescent="0.35">
      <c r="A4" s="405"/>
      <c r="B4" s="46" t="s">
        <v>4</v>
      </c>
      <c r="C4" s="46" t="s">
        <v>28</v>
      </c>
      <c r="D4" s="46" t="s">
        <v>4</v>
      </c>
      <c r="E4" s="46" t="s">
        <v>28</v>
      </c>
      <c r="F4" s="46" t="s">
        <v>4</v>
      </c>
      <c r="G4" s="46" t="s">
        <v>28</v>
      </c>
      <c r="H4" s="46" t="s">
        <v>4</v>
      </c>
      <c r="I4" s="46" t="s">
        <v>28</v>
      </c>
      <c r="J4" s="46" t="s">
        <v>4</v>
      </c>
      <c r="K4" s="46" t="s">
        <v>28</v>
      </c>
      <c r="L4" s="46" t="s">
        <v>4</v>
      </c>
      <c r="M4" s="46" t="s">
        <v>28</v>
      </c>
      <c r="N4" s="46" t="s">
        <v>4</v>
      </c>
      <c r="O4" s="46" t="s">
        <v>28</v>
      </c>
      <c r="P4" s="46" t="s">
        <v>4</v>
      </c>
      <c r="Q4" s="46" t="s">
        <v>28</v>
      </c>
      <c r="R4" s="46" t="s">
        <v>4</v>
      </c>
      <c r="S4" s="46" t="s">
        <v>28</v>
      </c>
      <c r="T4" s="46" t="s">
        <v>4</v>
      </c>
      <c r="U4" s="46" t="s">
        <v>28</v>
      </c>
      <c r="V4" s="46" t="s">
        <v>4</v>
      </c>
      <c r="W4" s="46" t="s">
        <v>28</v>
      </c>
      <c r="X4" s="441"/>
      <c r="Y4" s="444"/>
    </row>
    <row r="5" spans="1:25" s="5" customFormat="1" ht="12.75" customHeight="1" x14ac:dyDescent="0.3">
      <c r="A5" s="142" t="s">
        <v>29</v>
      </c>
      <c r="B5" s="143">
        <v>0</v>
      </c>
      <c r="C5" s="143">
        <v>0</v>
      </c>
      <c r="D5" s="143">
        <v>0</v>
      </c>
      <c r="E5" s="143">
        <v>0</v>
      </c>
      <c r="F5" s="143">
        <v>3</v>
      </c>
      <c r="G5" s="143">
        <v>0</v>
      </c>
      <c r="H5" s="143">
        <v>0</v>
      </c>
      <c r="I5" s="143">
        <v>0</v>
      </c>
      <c r="J5" s="143">
        <v>0</v>
      </c>
      <c r="K5" s="143">
        <v>0</v>
      </c>
      <c r="L5" s="143">
        <v>0</v>
      </c>
      <c r="M5" s="143">
        <v>0</v>
      </c>
      <c r="N5" s="143"/>
      <c r="O5" s="143"/>
      <c r="P5" s="143">
        <v>0</v>
      </c>
      <c r="Q5" s="143">
        <v>0</v>
      </c>
      <c r="R5" s="143">
        <v>0</v>
      </c>
      <c r="S5" s="143">
        <v>0</v>
      </c>
      <c r="T5" s="143">
        <v>0</v>
      </c>
      <c r="U5" s="143">
        <v>0</v>
      </c>
      <c r="V5" s="143">
        <v>22</v>
      </c>
      <c r="W5" s="143">
        <v>20</v>
      </c>
      <c r="X5" s="192">
        <f>SUM(B5,D5,F5,H5,J5,L5,N5,P5,R5,T5,V5)</f>
        <v>25</v>
      </c>
      <c r="Y5" s="140">
        <f>SUM(C5,E5,G5,I5,K5,M5,O5,Q5,S5,U5,W5)</f>
        <v>20</v>
      </c>
    </row>
    <row r="6" spans="1:25" s="5" customFormat="1" ht="12.75" customHeight="1" x14ac:dyDescent="0.3">
      <c r="A6" s="28" t="s">
        <v>30</v>
      </c>
      <c r="B6" s="144">
        <v>0</v>
      </c>
      <c r="C6" s="144">
        <v>0</v>
      </c>
      <c r="D6" s="144">
        <v>1</v>
      </c>
      <c r="E6" s="144">
        <v>1</v>
      </c>
      <c r="F6" s="144">
        <v>36</v>
      </c>
      <c r="G6" s="144">
        <v>21</v>
      </c>
      <c r="H6" s="144">
        <v>0</v>
      </c>
      <c r="I6" s="144">
        <v>0</v>
      </c>
      <c r="J6" s="144">
        <v>0</v>
      </c>
      <c r="K6" s="144">
        <v>0</v>
      </c>
      <c r="L6" s="144">
        <v>0</v>
      </c>
      <c r="M6" s="144">
        <v>0</v>
      </c>
      <c r="N6" s="144"/>
      <c r="O6" s="144"/>
      <c r="P6" s="144">
        <v>0</v>
      </c>
      <c r="Q6" s="144">
        <v>0</v>
      </c>
      <c r="R6" s="144">
        <v>0</v>
      </c>
      <c r="S6" s="144">
        <v>0</v>
      </c>
      <c r="T6" s="144">
        <v>0</v>
      </c>
      <c r="U6" s="144">
        <v>0</v>
      </c>
      <c r="V6" s="144">
        <v>45</v>
      </c>
      <c r="W6" s="144">
        <v>40</v>
      </c>
      <c r="X6" s="149">
        <f t="shared" ref="X6:X10" si="0">SUM(B6,D6,F6,H6,J6,L6,N6,P6,R6,T6,V6)</f>
        <v>82</v>
      </c>
      <c r="Y6" s="141">
        <f t="shared" ref="Y6:Y10" si="1">SUM(C6,E6,G6,I6,K6,M6,O6,Q6,S6,U6,W6)</f>
        <v>62</v>
      </c>
    </row>
    <row r="7" spans="1:25" s="5" customFormat="1" ht="12.75" customHeight="1" x14ac:dyDescent="0.3">
      <c r="A7" s="28" t="s">
        <v>31</v>
      </c>
      <c r="B7" s="144">
        <v>1</v>
      </c>
      <c r="C7" s="144">
        <v>0</v>
      </c>
      <c r="D7" s="144">
        <v>10</v>
      </c>
      <c r="E7" s="144">
        <v>3</v>
      </c>
      <c r="F7" s="144">
        <v>53</v>
      </c>
      <c r="G7" s="144">
        <v>24</v>
      </c>
      <c r="H7" s="143">
        <v>0</v>
      </c>
      <c r="I7" s="143">
        <v>0</v>
      </c>
      <c r="J7" s="143">
        <v>0</v>
      </c>
      <c r="K7" s="143">
        <v>0</v>
      </c>
      <c r="L7" s="143">
        <v>0</v>
      </c>
      <c r="M7" s="143">
        <v>0</v>
      </c>
      <c r="N7" s="144"/>
      <c r="O7" s="144"/>
      <c r="P7" s="144">
        <v>0</v>
      </c>
      <c r="Q7" s="143">
        <v>0</v>
      </c>
      <c r="R7" s="143">
        <v>0</v>
      </c>
      <c r="S7" s="143">
        <v>0</v>
      </c>
      <c r="T7" s="143">
        <v>0</v>
      </c>
      <c r="U7" s="143">
        <v>0</v>
      </c>
      <c r="V7" s="144">
        <v>25</v>
      </c>
      <c r="W7" s="144">
        <v>21</v>
      </c>
      <c r="X7" s="149">
        <f t="shared" si="0"/>
        <v>89</v>
      </c>
      <c r="Y7" s="141">
        <f t="shared" si="1"/>
        <v>48</v>
      </c>
    </row>
    <row r="8" spans="1:25" s="5" customFormat="1" ht="12.75" customHeight="1" x14ac:dyDescent="0.3">
      <c r="A8" s="28" t="s">
        <v>32</v>
      </c>
      <c r="B8" s="144">
        <v>2</v>
      </c>
      <c r="C8" s="144">
        <v>0</v>
      </c>
      <c r="D8" s="144">
        <v>9</v>
      </c>
      <c r="E8" s="144">
        <v>5</v>
      </c>
      <c r="F8" s="144">
        <v>27</v>
      </c>
      <c r="G8" s="144">
        <v>8</v>
      </c>
      <c r="H8" s="144">
        <v>0</v>
      </c>
      <c r="I8" s="144">
        <v>0</v>
      </c>
      <c r="J8" s="144">
        <v>0</v>
      </c>
      <c r="K8" s="144">
        <v>0</v>
      </c>
      <c r="L8" s="144">
        <v>0</v>
      </c>
      <c r="M8" s="144">
        <v>0</v>
      </c>
      <c r="N8" s="144"/>
      <c r="O8" s="144"/>
      <c r="P8" s="144">
        <v>0</v>
      </c>
      <c r="Q8" s="144">
        <v>0</v>
      </c>
      <c r="R8" s="144">
        <v>0</v>
      </c>
      <c r="S8" s="144">
        <v>0</v>
      </c>
      <c r="T8" s="144">
        <v>0</v>
      </c>
      <c r="U8" s="144">
        <v>0</v>
      </c>
      <c r="V8" s="144">
        <v>15</v>
      </c>
      <c r="W8" s="144">
        <v>12</v>
      </c>
      <c r="X8" s="149">
        <f t="shared" si="0"/>
        <v>53</v>
      </c>
      <c r="Y8" s="141">
        <f t="shared" si="1"/>
        <v>25</v>
      </c>
    </row>
    <row r="9" spans="1:25" s="5" customFormat="1" x14ac:dyDescent="0.3">
      <c r="A9" s="28" t="s">
        <v>33</v>
      </c>
      <c r="B9" s="144">
        <v>6</v>
      </c>
      <c r="C9" s="144">
        <v>2</v>
      </c>
      <c r="D9" s="144">
        <v>9</v>
      </c>
      <c r="E9" s="144">
        <v>2</v>
      </c>
      <c r="F9" s="144">
        <v>14</v>
      </c>
      <c r="G9" s="144">
        <v>6</v>
      </c>
      <c r="H9" s="143">
        <v>0</v>
      </c>
      <c r="I9" s="143">
        <v>0</v>
      </c>
      <c r="J9" s="143">
        <v>0</v>
      </c>
      <c r="K9" s="143">
        <v>0</v>
      </c>
      <c r="L9" s="143">
        <v>0</v>
      </c>
      <c r="M9" s="143">
        <v>0</v>
      </c>
      <c r="N9" s="144"/>
      <c r="O9" s="144"/>
      <c r="P9" s="144">
        <v>0</v>
      </c>
      <c r="Q9" s="143">
        <v>0</v>
      </c>
      <c r="R9" s="143">
        <v>0</v>
      </c>
      <c r="S9" s="143">
        <v>0</v>
      </c>
      <c r="T9" s="143">
        <v>0</v>
      </c>
      <c r="U9" s="143">
        <v>0</v>
      </c>
      <c r="V9" s="144">
        <v>2</v>
      </c>
      <c r="W9" s="144">
        <v>1</v>
      </c>
      <c r="X9" s="149">
        <f t="shared" si="0"/>
        <v>31</v>
      </c>
      <c r="Y9" s="141">
        <f t="shared" si="1"/>
        <v>11</v>
      </c>
    </row>
    <row r="10" spans="1:25" s="5" customFormat="1" x14ac:dyDescent="0.3">
      <c r="A10" s="28" t="s">
        <v>34</v>
      </c>
      <c r="B10" s="144">
        <v>4</v>
      </c>
      <c r="C10" s="144">
        <v>0</v>
      </c>
      <c r="D10" s="144">
        <v>7</v>
      </c>
      <c r="E10" s="144">
        <v>2</v>
      </c>
      <c r="F10" s="144">
        <v>10</v>
      </c>
      <c r="G10" s="144">
        <v>2</v>
      </c>
      <c r="H10" s="144">
        <v>0</v>
      </c>
      <c r="I10" s="144">
        <v>0</v>
      </c>
      <c r="J10" s="144">
        <v>0</v>
      </c>
      <c r="K10" s="144">
        <v>0</v>
      </c>
      <c r="L10" s="144">
        <v>0</v>
      </c>
      <c r="M10" s="144">
        <v>0</v>
      </c>
      <c r="N10" s="144"/>
      <c r="O10" s="144"/>
      <c r="P10" s="144">
        <v>0</v>
      </c>
      <c r="Q10" s="144">
        <v>0</v>
      </c>
      <c r="R10" s="144">
        <v>0</v>
      </c>
      <c r="S10" s="144">
        <v>0</v>
      </c>
      <c r="T10" s="144">
        <v>0</v>
      </c>
      <c r="U10" s="144">
        <v>0</v>
      </c>
      <c r="V10" s="144">
        <v>0</v>
      </c>
      <c r="W10" s="144">
        <v>0</v>
      </c>
      <c r="X10" s="149">
        <f t="shared" si="0"/>
        <v>21</v>
      </c>
      <c r="Y10" s="141">
        <f t="shared" si="1"/>
        <v>4</v>
      </c>
    </row>
    <row r="11" spans="1:25" ht="13.5" thickBot="1" x14ac:dyDescent="0.35">
      <c r="A11" s="22" t="s">
        <v>4</v>
      </c>
      <c r="B11" s="139">
        <f>SUM(B5:B10)</f>
        <v>13</v>
      </c>
      <c r="C11" s="139">
        <f t="shared" ref="C11:W11" si="2">SUM(C5:C10)</f>
        <v>2</v>
      </c>
      <c r="D11" s="139">
        <f t="shared" si="2"/>
        <v>36</v>
      </c>
      <c r="E11" s="139">
        <f t="shared" si="2"/>
        <v>13</v>
      </c>
      <c r="F11" s="139">
        <f t="shared" si="2"/>
        <v>143</v>
      </c>
      <c r="G11" s="139">
        <f t="shared" si="2"/>
        <v>61</v>
      </c>
      <c r="H11" s="139">
        <f t="shared" si="2"/>
        <v>0</v>
      </c>
      <c r="I11" s="139">
        <f t="shared" si="2"/>
        <v>0</v>
      </c>
      <c r="J11" s="139">
        <f t="shared" si="2"/>
        <v>0</v>
      </c>
      <c r="K11" s="139">
        <f t="shared" si="2"/>
        <v>0</v>
      </c>
      <c r="L11" s="139">
        <f t="shared" si="2"/>
        <v>0</v>
      </c>
      <c r="M11" s="139">
        <f t="shared" si="2"/>
        <v>0</v>
      </c>
      <c r="N11" s="139">
        <f t="shared" si="2"/>
        <v>0</v>
      </c>
      <c r="O11" s="139">
        <f t="shared" si="2"/>
        <v>0</v>
      </c>
      <c r="P11" s="139">
        <f t="shared" si="2"/>
        <v>0</v>
      </c>
      <c r="Q11" s="139">
        <f t="shared" si="2"/>
        <v>0</v>
      </c>
      <c r="R11" s="139">
        <f t="shared" si="2"/>
        <v>0</v>
      </c>
      <c r="S11" s="139">
        <f t="shared" si="2"/>
        <v>0</v>
      </c>
      <c r="T11" s="139">
        <f t="shared" si="2"/>
        <v>0</v>
      </c>
      <c r="U11" s="139">
        <f t="shared" si="2"/>
        <v>0</v>
      </c>
      <c r="V11" s="139">
        <f t="shared" si="2"/>
        <v>109</v>
      </c>
      <c r="W11" s="139">
        <f t="shared" si="2"/>
        <v>94</v>
      </c>
      <c r="X11" s="139">
        <f t="shared" ref="X11" si="3">SUM(B11,D11,F11,H11,J11,L11,N11,P11,R11,T11,V11)</f>
        <v>301</v>
      </c>
      <c r="Y11" s="221">
        <f t="shared" ref="Y11" si="4">SUM(C11,E11,G11,I11,K11,M11,O11,Q11,S11,U11,W11)</f>
        <v>170</v>
      </c>
    </row>
    <row r="12" spans="1:25" ht="15" customHeight="1" x14ac:dyDescent="0.3"/>
    <row r="13" spans="1:25" ht="15" customHeight="1" x14ac:dyDescent="0.3"/>
    <row r="14" spans="1:25" ht="15" customHeight="1" x14ac:dyDescent="0.3">
      <c r="A14" s="386" t="s">
        <v>519</v>
      </c>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row>
    <row r="15" spans="1:25" ht="15" customHeight="1" x14ac:dyDescent="0.3">
      <c r="A15" s="431" t="s">
        <v>512</v>
      </c>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1"/>
    </row>
    <row r="16" spans="1:25" ht="45" customHeight="1" x14ac:dyDescent="0.3">
      <c r="A16" s="420" t="s">
        <v>513</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row>
    <row r="17" spans="1:25" ht="15" customHeight="1" x14ac:dyDescent="0.3">
      <c r="A17" s="420" t="s">
        <v>514</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row>
    <row r="18" spans="1:25" ht="15" customHeight="1" x14ac:dyDescent="0.3">
      <c r="A18" s="420" t="s">
        <v>515</v>
      </c>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row>
    <row r="19" spans="1:25" x14ac:dyDescent="0.3">
      <c r="A19" s="412"/>
      <c r="B19" s="412"/>
      <c r="C19" s="412"/>
      <c r="D19" s="412"/>
      <c r="E19" s="412"/>
      <c r="F19" s="412"/>
      <c r="G19" s="412"/>
      <c r="H19" s="412"/>
      <c r="I19" s="412"/>
      <c r="J19" s="412"/>
      <c r="K19" s="412"/>
      <c r="L19" s="412"/>
      <c r="M19" s="412"/>
      <c r="N19" s="249"/>
      <c r="O19" s="249"/>
    </row>
    <row r="21" spans="1:25" ht="14.5" x14ac:dyDescent="0.35">
      <c r="A21" s="222"/>
    </row>
    <row r="22" spans="1:25" ht="14.5" x14ac:dyDescent="0.35">
      <c r="A22" s="222"/>
    </row>
    <row r="23" spans="1:25" ht="14.5" x14ac:dyDescent="0.35">
      <c r="A23" s="222"/>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15"/>
  <sheetViews>
    <sheetView zoomScaleNormal="100" workbookViewId="0">
      <selection activeCell="K30" sqref="K30"/>
    </sheetView>
  </sheetViews>
  <sheetFormatPr defaultColWidth="9.1796875" defaultRowHeight="13" x14ac:dyDescent="0.3"/>
  <cols>
    <col min="1" max="1" width="22.7265625" style="2" customWidth="1"/>
    <col min="2" max="3" width="8.26953125" style="1" customWidth="1"/>
    <col min="4" max="5" width="6.81640625" style="1" customWidth="1"/>
    <col min="6" max="6" width="11.81640625" style="1" customWidth="1"/>
    <col min="7" max="7" width="10" style="1" customWidth="1"/>
    <col min="8" max="11" width="9.81640625" style="1" customWidth="1"/>
    <col min="12" max="13" width="11.81640625" style="1" customWidth="1"/>
    <col min="14" max="16384" width="9.1796875" style="1"/>
  </cols>
  <sheetData>
    <row r="1" spans="1:18" ht="42.75" customHeight="1" x14ac:dyDescent="0.35">
      <c r="A1" s="384" t="s">
        <v>459</v>
      </c>
      <c r="B1" s="445"/>
      <c r="C1" s="445"/>
      <c r="D1" s="445"/>
      <c r="E1" s="445"/>
      <c r="F1" s="445"/>
      <c r="G1" s="445"/>
      <c r="H1" s="445"/>
      <c r="I1" s="445"/>
      <c r="J1" s="445"/>
      <c r="K1" s="445"/>
      <c r="L1" s="445"/>
      <c r="M1" s="446"/>
      <c r="O1" s="70"/>
    </row>
    <row r="2" spans="1:18" s="4" customFormat="1" ht="30" customHeight="1" x14ac:dyDescent="0.3">
      <c r="A2" s="13" t="s">
        <v>657</v>
      </c>
      <c r="B2" s="362" t="s">
        <v>22</v>
      </c>
      <c r="C2" s="447"/>
      <c r="D2" s="447"/>
      <c r="E2" s="447"/>
      <c r="F2" s="447"/>
      <c r="G2" s="447"/>
      <c r="H2" s="447"/>
      <c r="I2" s="363"/>
      <c r="J2" s="361" t="s">
        <v>588</v>
      </c>
      <c r="K2" s="361"/>
      <c r="L2" s="90" t="s">
        <v>4</v>
      </c>
      <c r="M2" s="148" t="s">
        <v>129</v>
      </c>
      <c r="N2" s="52"/>
      <c r="O2" s="52"/>
      <c r="Q2" s="52"/>
      <c r="R2" s="52"/>
    </row>
    <row r="3" spans="1:18" x14ac:dyDescent="0.3">
      <c r="A3" s="132" t="s">
        <v>657</v>
      </c>
      <c r="B3" s="448"/>
      <c r="C3" s="449"/>
      <c r="D3" s="449"/>
      <c r="E3" s="449"/>
      <c r="F3" s="449"/>
      <c r="G3" s="449"/>
      <c r="H3" s="449"/>
      <c r="I3" s="449"/>
      <c r="J3" s="449"/>
      <c r="K3" s="449"/>
      <c r="L3" s="449"/>
      <c r="M3" s="450"/>
    </row>
    <row r="4" spans="1:18" x14ac:dyDescent="0.3">
      <c r="A4" s="145"/>
      <c r="B4" s="361" t="s">
        <v>37</v>
      </c>
      <c r="C4" s="361"/>
      <c r="D4" s="361" t="s">
        <v>38</v>
      </c>
      <c r="E4" s="361"/>
      <c r="F4" s="361" t="s">
        <v>40</v>
      </c>
      <c r="G4" s="361"/>
      <c r="H4" s="361" t="s">
        <v>39</v>
      </c>
      <c r="I4" s="361"/>
      <c r="J4" s="403" t="s">
        <v>4</v>
      </c>
      <c r="K4" s="403" t="s">
        <v>28</v>
      </c>
      <c r="L4" s="361"/>
      <c r="M4" s="451"/>
    </row>
    <row r="5" spans="1:18" ht="12.75" customHeight="1" x14ac:dyDescent="0.3">
      <c r="A5" s="13" t="s">
        <v>35</v>
      </c>
      <c r="B5" s="75" t="s">
        <v>4</v>
      </c>
      <c r="C5" s="75" t="s">
        <v>28</v>
      </c>
      <c r="D5" s="75" t="s">
        <v>4</v>
      </c>
      <c r="E5" s="75" t="s">
        <v>28</v>
      </c>
      <c r="F5" s="75" t="s">
        <v>4</v>
      </c>
      <c r="G5" s="75" t="s">
        <v>28</v>
      </c>
      <c r="H5" s="75" t="s">
        <v>4</v>
      </c>
      <c r="I5" s="75" t="s">
        <v>28</v>
      </c>
      <c r="J5" s="403"/>
      <c r="K5" s="403"/>
      <c r="L5" s="361"/>
      <c r="M5" s="452"/>
    </row>
    <row r="6" spans="1:18" x14ac:dyDescent="0.3">
      <c r="A6" s="13" t="s">
        <v>36</v>
      </c>
      <c r="B6" s="144">
        <v>2</v>
      </c>
      <c r="C6" s="144">
        <v>1</v>
      </c>
      <c r="D6" s="144">
        <v>10</v>
      </c>
      <c r="E6" s="144">
        <v>3</v>
      </c>
      <c r="F6" s="144">
        <v>38</v>
      </c>
      <c r="G6" s="144">
        <v>20</v>
      </c>
      <c r="H6" s="144">
        <v>44</v>
      </c>
      <c r="I6" s="144">
        <v>13</v>
      </c>
      <c r="J6" s="9"/>
      <c r="K6" s="9"/>
      <c r="L6" s="149">
        <f t="shared" ref="L6:M9" si="0">SUM(B6,D6,F6,H6,J6)</f>
        <v>94</v>
      </c>
      <c r="M6" s="141">
        <f t="shared" si="0"/>
        <v>37</v>
      </c>
    </row>
    <row r="7" spans="1:18" x14ac:dyDescent="0.3">
      <c r="A7" s="13" t="s">
        <v>95</v>
      </c>
      <c r="B7" s="144">
        <v>4</v>
      </c>
      <c r="C7" s="144">
        <v>0</v>
      </c>
      <c r="D7" s="144">
        <v>5</v>
      </c>
      <c r="E7" s="144">
        <v>2</v>
      </c>
      <c r="F7" s="144">
        <v>18</v>
      </c>
      <c r="G7" s="144">
        <v>8</v>
      </c>
      <c r="H7" s="144">
        <v>0</v>
      </c>
      <c r="I7" s="144">
        <v>0</v>
      </c>
      <c r="J7" s="9"/>
      <c r="K7" s="9"/>
      <c r="L7" s="149">
        <f t="shared" si="0"/>
        <v>27</v>
      </c>
      <c r="M7" s="141">
        <f t="shared" si="0"/>
        <v>10</v>
      </c>
    </row>
    <row r="8" spans="1:18" x14ac:dyDescent="0.3">
      <c r="A8" s="13" t="s">
        <v>96</v>
      </c>
      <c r="B8" s="144">
        <v>1</v>
      </c>
      <c r="C8" s="144">
        <v>0</v>
      </c>
      <c r="D8" s="144">
        <v>0</v>
      </c>
      <c r="E8" s="144">
        <v>0</v>
      </c>
      <c r="F8" s="144">
        <v>2</v>
      </c>
      <c r="G8" s="144">
        <v>1</v>
      </c>
      <c r="H8" s="144">
        <v>3</v>
      </c>
      <c r="I8" s="144">
        <v>1</v>
      </c>
      <c r="J8" s="9"/>
      <c r="K8" s="9"/>
      <c r="L8" s="149">
        <f t="shared" si="0"/>
        <v>6</v>
      </c>
      <c r="M8" s="141">
        <f t="shared" si="0"/>
        <v>2</v>
      </c>
    </row>
    <row r="9" spans="1:18" ht="13.5" thickBot="1" x14ac:dyDescent="0.35">
      <c r="A9" s="13" t="s">
        <v>458</v>
      </c>
      <c r="B9" s="144">
        <v>6</v>
      </c>
      <c r="C9" s="144">
        <v>1</v>
      </c>
      <c r="D9" s="144">
        <v>21</v>
      </c>
      <c r="E9" s="144">
        <v>8</v>
      </c>
      <c r="F9" s="144">
        <v>35</v>
      </c>
      <c r="G9" s="144">
        <v>17</v>
      </c>
      <c r="H9" s="144">
        <v>3</v>
      </c>
      <c r="I9" s="144">
        <v>1</v>
      </c>
      <c r="J9" s="9"/>
      <c r="K9" s="9"/>
      <c r="L9" s="149">
        <f t="shared" si="0"/>
        <v>65</v>
      </c>
      <c r="M9" s="141">
        <f t="shared" si="0"/>
        <v>27</v>
      </c>
    </row>
    <row r="10" spans="1:18" ht="13.5" thickBot="1" x14ac:dyDescent="0.35">
      <c r="A10" s="82" t="s">
        <v>98</v>
      </c>
      <c r="B10" s="150">
        <f>SUM(B6:B9)</f>
        <v>13</v>
      </c>
      <c r="C10" s="150">
        <f t="shared" ref="C10:M10" si="1">SUM(C6:C9)</f>
        <v>2</v>
      </c>
      <c r="D10" s="150">
        <f t="shared" si="1"/>
        <v>36</v>
      </c>
      <c r="E10" s="150">
        <f t="shared" si="1"/>
        <v>13</v>
      </c>
      <c r="F10" s="150">
        <f t="shared" si="1"/>
        <v>93</v>
      </c>
      <c r="G10" s="150">
        <f t="shared" si="1"/>
        <v>46</v>
      </c>
      <c r="H10" s="150">
        <f t="shared" si="1"/>
        <v>50</v>
      </c>
      <c r="I10" s="150">
        <f t="shared" si="1"/>
        <v>15</v>
      </c>
      <c r="J10" s="150">
        <f t="shared" si="1"/>
        <v>0</v>
      </c>
      <c r="K10" s="150">
        <f t="shared" si="1"/>
        <v>0</v>
      </c>
      <c r="L10" s="150">
        <f t="shared" si="1"/>
        <v>192</v>
      </c>
      <c r="M10" s="151">
        <f t="shared" si="1"/>
        <v>76</v>
      </c>
    </row>
    <row r="13" spans="1:18" x14ac:dyDescent="0.3">
      <c r="A13" s="1" t="s">
        <v>41</v>
      </c>
    </row>
    <row r="14" spans="1:18" ht="15" customHeight="1" x14ac:dyDescent="0.3">
      <c r="A14" s="420" t="s">
        <v>149</v>
      </c>
      <c r="B14" s="420"/>
      <c r="C14" s="420"/>
      <c r="D14" s="420"/>
      <c r="E14" s="420"/>
      <c r="F14" s="420"/>
      <c r="G14" s="420"/>
      <c r="H14" s="420"/>
      <c r="I14" s="420"/>
      <c r="J14" s="420"/>
      <c r="K14" s="420"/>
      <c r="L14" s="420"/>
      <c r="M14" s="420"/>
    </row>
    <row r="15" spans="1:18" ht="15" customHeight="1" x14ac:dyDescent="0.3">
      <c r="A15" s="383" t="s">
        <v>525</v>
      </c>
      <c r="B15" s="383"/>
      <c r="C15" s="383"/>
      <c r="D15" s="383"/>
      <c r="E15" s="383"/>
      <c r="F15" s="383"/>
      <c r="G15" s="383"/>
      <c r="H15" s="383"/>
      <c r="I15" s="383"/>
      <c r="J15" s="383"/>
      <c r="K15" s="383"/>
      <c r="L15" s="383"/>
      <c r="M15" s="383"/>
    </row>
  </sheetData>
  <mergeCells count="14">
    <mergeCell ref="A1:M1"/>
    <mergeCell ref="B2:I2"/>
    <mergeCell ref="J2:K2"/>
    <mergeCell ref="A14:M14"/>
    <mergeCell ref="A15:M15"/>
    <mergeCell ref="B3:M3"/>
    <mergeCell ref="B4:C4"/>
    <mergeCell ref="D4:E4"/>
    <mergeCell ref="F4:G4"/>
    <mergeCell ref="H4:I4"/>
    <mergeCell ref="J4:J5"/>
    <mergeCell ref="K4:K5"/>
    <mergeCell ref="L4:L5"/>
    <mergeCell ref="M4:M5"/>
  </mergeCells>
  <pageMargins left="0.7" right="0.7" top="0.75" bottom="0.75" header="0.3" footer="0.3"/>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workbookViewId="0">
      <selection activeCell="O32" sqref="O32"/>
    </sheetView>
  </sheetViews>
  <sheetFormatPr defaultColWidth="9.1796875" defaultRowHeight="14.5" x14ac:dyDescent="0.35"/>
  <cols>
    <col min="1" max="1" width="35.54296875" style="2" customWidth="1"/>
    <col min="2" max="2" width="7.54296875" style="1" customWidth="1"/>
    <col min="3" max="3" width="10" style="1" customWidth="1"/>
    <col min="4" max="4" width="10.54296875" style="1" customWidth="1"/>
    <col min="5" max="5" width="16.453125" style="1" customWidth="1"/>
    <col min="6" max="6" width="9.7265625" style="1" customWidth="1"/>
    <col min="7" max="7" width="13.26953125" style="1" customWidth="1"/>
    <col min="8" max="8" width="25.81640625" style="1" customWidth="1"/>
    <col min="9" max="9" width="21.453125" style="1" customWidth="1"/>
    <col min="10" max="10" width="11.81640625" style="1" customWidth="1"/>
    <col min="15" max="16384" width="9.1796875" style="1"/>
  </cols>
  <sheetData>
    <row r="1" spans="1:14" ht="42.75" customHeight="1" thickBot="1" x14ac:dyDescent="0.4">
      <c r="A1" s="413" t="s">
        <v>445</v>
      </c>
      <c r="B1" s="414"/>
      <c r="C1" s="414"/>
      <c r="D1" s="414"/>
      <c r="E1" s="414"/>
      <c r="F1" s="414"/>
      <c r="G1" s="414"/>
      <c r="H1" s="414"/>
      <c r="I1" s="415"/>
      <c r="J1" s="416"/>
    </row>
    <row r="2" spans="1:14" s="4" customFormat="1" ht="21.75" customHeight="1" x14ac:dyDescent="0.3">
      <c r="A2" s="456" t="s">
        <v>657</v>
      </c>
      <c r="B2" s="458" t="s">
        <v>446</v>
      </c>
      <c r="C2" s="458" t="s">
        <v>447</v>
      </c>
      <c r="D2" s="458" t="s">
        <v>448</v>
      </c>
      <c r="E2" s="458" t="s">
        <v>449</v>
      </c>
      <c r="F2" s="458" t="s">
        <v>560</v>
      </c>
      <c r="G2" s="458" t="s">
        <v>450</v>
      </c>
      <c r="H2" s="458" t="s">
        <v>607</v>
      </c>
      <c r="I2" s="458" t="s">
        <v>576</v>
      </c>
      <c r="J2" s="454" t="s">
        <v>561</v>
      </c>
    </row>
    <row r="3" spans="1:14" s="4" customFormat="1" ht="26.25" customHeight="1" thickBot="1" x14ac:dyDescent="0.35">
      <c r="A3" s="457"/>
      <c r="B3" s="459"/>
      <c r="C3" s="459"/>
      <c r="D3" s="459"/>
      <c r="E3" s="459"/>
      <c r="F3" s="459"/>
      <c r="G3" s="459"/>
      <c r="H3" s="459"/>
      <c r="I3" s="459"/>
      <c r="J3" s="455"/>
    </row>
    <row r="4" spans="1:14" ht="26.25" customHeight="1" x14ac:dyDescent="0.3">
      <c r="A4" s="193" t="s">
        <v>577</v>
      </c>
      <c r="B4" s="267">
        <v>1</v>
      </c>
      <c r="C4" s="267">
        <v>6</v>
      </c>
      <c r="D4" s="267">
        <v>0</v>
      </c>
      <c r="E4" s="267">
        <v>15</v>
      </c>
      <c r="F4" s="267">
        <v>0</v>
      </c>
      <c r="G4" s="267">
        <v>0</v>
      </c>
      <c r="H4" s="268"/>
      <c r="I4" s="271"/>
      <c r="J4" s="194">
        <f t="shared" ref="J4:J5" si="0">SUM(B4:I4)</f>
        <v>22</v>
      </c>
      <c r="K4" s="1"/>
      <c r="L4" s="1"/>
      <c r="M4" s="1"/>
      <c r="N4" s="1"/>
    </row>
    <row r="5" spans="1:14" ht="15" customHeight="1" thickBot="1" x14ac:dyDescent="0.35">
      <c r="A5" s="198" t="s">
        <v>101</v>
      </c>
      <c r="B5" s="134">
        <v>1</v>
      </c>
      <c r="C5" s="134">
        <v>2</v>
      </c>
      <c r="D5" s="134">
        <v>0</v>
      </c>
      <c r="E5" s="134">
        <v>5</v>
      </c>
      <c r="F5" s="134">
        <v>0</v>
      </c>
      <c r="G5" s="134">
        <v>0</v>
      </c>
      <c r="H5" s="269"/>
      <c r="I5" s="272"/>
      <c r="J5" s="135">
        <f t="shared" si="0"/>
        <v>8</v>
      </c>
      <c r="K5" s="1"/>
      <c r="L5" s="1"/>
      <c r="M5" s="1"/>
      <c r="N5" s="1"/>
    </row>
    <row r="6" spans="1:14" ht="15" customHeight="1" x14ac:dyDescent="0.35">
      <c r="A6" s="270" t="s">
        <v>562</v>
      </c>
      <c r="B6" s="195">
        <f t="shared" ref="B6:J6" si="1">B4</f>
        <v>1</v>
      </c>
      <c r="C6" s="195">
        <f t="shared" si="1"/>
        <v>6</v>
      </c>
      <c r="D6" s="195">
        <f t="shared" si="1"/>
        <v>0</v>
      </c>
      <c r="E6" s="195">
        <f t="shared" si="1"/>
        <v>15</v>
      </c>
      <c r="F6" s="195">
        <f t="shared" si="1"/>
        <v>0</v>
      </c>
      <c r="G6" s="195">
        <f t="shared" si="1"/>
        <v>0</v>
      </c>
      <c r="H6" s="195">
        <f t="shared" si="1"/>
        <v>0</v>
      </c>
      <c r="I6" s="195">
        <f t="shared" si="1"/>
        <v>0</v>
      </c>
      <c r="J6" s="195">
        <f t="shared" si="1"/>
        <v>22</v>
      </c>
    </row>
    <row r="7" spans="1:14" ht="15" customHeight="1" thickBot="1" x14ac:dyDescent="0.4">
      <c r="A7" s="198" t="s">
        <v>101</v>
      </c>
      <c r="B7" s="138">
        <f t="shared" ref="B7:J7" si="2">B5</f>
        <v>1</v>
      </c>
      <c r="C7" s="138">
        <f t="shared" si="2"/>
        <v>2</v>
      </c>
      <c r="D7" s="138">
        <f t="shared" si="2"/>
        <v>0</v>
      </c>
      <c r="E7" s="138">
        <f t="shared" si="2"/>
        <v>5</v>
      </c>
      <c r="F7" s="138">
        <f t="shared" si="2"/>
        <v>0</v>
      </c>
      <c r="G7" s="138">
        <f t="shared" si="2"/>
        <v>0</v>
      </c>
      <c r="H7" s="138">
        <f t="shared" si="2"/>
        <v>0</v>
      </c>
      <c r="I7" s="138">
        <f t="shared" si="2"/>
        <v>0</v>
      </c>
      <c r="J7" s="138">
        <f t="shared" si="2"/>
        <v>8</v>
      </c>
    </row>
    <row r="8" spans="1:14" ht="15" customHeight="1" x14ac:dyDescent="0.3">
      <c r="A8" s="98"/>
      <c r="B8" s="100"/>
      <c r="C8" s="100"/>
      <c r="D8" s="100"/>
      <c r="E8" s="100"/>
      <c r="F8" s="100"/>
      <c r="G8" s="100"/>
      <c r="H8" s="100"/>
      <c r="I8" s="100"/>
      <c r="J8" s="100"/>
      <c r="K8" s="54"/>
      <c r="L8" s="54"/>
      <c r="M8" s="54"/>
      <c r="N8" s="54"/>
    </row>
    <row r="9" spans="1:14" ht="27.75" customHeight="1" x14ac:dyDescent="0.3">
      <c r="A9" s="453" t="s">
        <v>583</v>
      </c>
      <c r="B9" s="453"/>
      <c r="C9" s="453"/>
      <c r="D9" s="453"/>
      <c r="E9" s="453"/>
      <c r="F9" s="453"/>
      <c r="G9" s="453"/>
      <c r="H9" s="453"/>
      <c r="I9" s="453"/>
      <c r="J9" s="453"/>
      <c r="K9" s="54"/>
      <c r="L9" s="54"/>
      <c r="M9" s="54"/>
      <c r="N9" s="54"/>
    </row>
    <row r="10" spans="1:14" ht="15" customHeight="1" x14ac:dyDescent="0.3">
      <c r="A10" s="393" t="s">
        <v>534</v>
      </c>
      <c r="B10" s="393"/>
      <c r="C10" s="393"/>
      <c r="D10" s="393"/>
      <c r="E10" s="393"/>
      <c r="F10" s="393"/>
      <c r="G10" s="393"/>
      <c r="H10" s="393"/>
      <c r="I10" s="393"/>
      <c r="J10" s="393"/>
      <c r="K10" s="54"/>
      <c r="L10" s="54"/>
      <c r="M10" s="54"/>
      <c r="N10" s="54"/>
    </row>
    <row r="11" spans="1:14" ht="15" customHeight="1" x14ac:dyDescent="0.3">
      <c r="A11" s="376" t="s">
        <v>477</v>
      </c>
      <c r="B11" s="376"/>
      <c r="C11" s="376"/>
      <c r="D11" s="376"/>
      <c r="E11" s="376"/>
      <c r="F11" s="376"/>
      <c r="G11" s="376"/>
      <c r="H11" s="376"/>
      <c r="I11" s="376"/>
      <c r="J11" s="376"/>
      <c r="K11" s="54"/>
      <c r="L11" s="54"/>
      <c r="M11" s="54"/>
      <c r="N11" s="54"/>
    </row>
    <row r="12" spans="1:14" s="100" customFormat="1" ht="27.75" customHeight="1" x14ac:dyDescent="0.3">
      <c r="A12" s="376" t="s">
        <v>581</v>
      </c>
      <c r="B12" s="376"/>
      <c r="C12" s="376"/>
      <c r="D12" s="376"/>
      <c r="E12" s="376"/>
      <c r="F12" s="376"/>
      <c r="G12" s="376"/>
      <c r="H12" s="376"/>
      <c r="I12" s="376"/>
      <c r="J12" s="376"/>
      <c r="K12" s="275"/>
      <c r="L12" s="275"/>
      <c r="M12" s="275"/>
      <c r="N12" s="275"/>
    </row>
    <row r="13" spans="1:14" s="100" customFormat="1" ht="27.75" customHeight="1" x14ac:dyDescent="0.3">
      <c r="A13" s="376" t="s">
        <v>582</v>
      </c>
      <c r="B13" s="376"/>
      <c r="C13" s="376"/>
      <c r="D13" s="376"/>
      <c r="E13" s="376"/>
      <c r="F13" s="376"/>
      <c r="G13" s="376"/>
      <c r="H13" s="376"/>
      <c r="I13" s="376"/>
      <c r="J13" s="376"/>
      <c r="K13" s="275"/>
      <c r="L13" s="275"/>
      <c r="M13" s="275"/>
      <c r="N13" s="275"/>
    </row>
    <row r="14" spans="1:14" ht="15" customHeight="1" x14ac:dyDescent="0.3">
      <c r="A14" s="393" t="s">
        <v>597</v>
      </c>
      <c r="B14" s="393"/>
      <c r="C14" s="393"/>
      <c r="D14" s="393"/>
      <c r="E14" s="393"/>
      <c r="F14" s="393"/>
      <c r="G14" s="393"/>
      <c r="H14" s="393"/>
      <c r="I14" s="393"/>
      <c r="J14" s="393"/>
      <c r="K14" s="1"/>
      <c r="L14" s="1"/>
      <c r="M14" s="1"/>
      <c r="N14" s="1"/>
    </row>
    <row r="15" spans="1:14" ht="15" customHeight="1" x14ac:dyDescent="0.3">
      <c r="A15" s="1"/>
      <c r="K15" s="1"/>
      <c r="L15" s="1"/>
      <c r="M15" s="1"/>
      <c r="N15" s="1"/>
    </row>
    <row r="16" spans="1:14" ht="13" x14ac:dyDescent="0.3">
      <c r="A16" s="250"/>
      <c r="B16" s="250"/>
      <c r="C16" s="250"/>
      <c r="D16" s="250"/>
      <c r="E16" s="250"/>
      <c r="F16" s="250"/>
      <c r="G16" s="250"/>
      <c r="H16" s="250"/>
      <c r="I16" s="250"/>
      <c r="J16" s="250"/>
      <c r="K16" s="1"/>
      <c r="L16" s="1"/>
      <c r="M16" s="1"/>
      <c r="N16" s="1"/>
    </row>
    <row r="17" spans="1:14" ht="13" x14ac:dyDescent="0.3">
      <c r="A17" s="1"/>
      <c r="K17" s="1"/>
      <c r="L17" s="1"/>
      <c r="M17" s="1"/>
      <c r="N17" s="1"/>
    </row>
    <row r="18" spans="1:14" ht="13" x14ac:dyDescent="0.3">
      <c r="A18" s="1"/>
      <c r="K18" s="1"/>
      <c r="L18" s="1"/>
      <c r="M18" s="1"/>
      <c r="N18" s="1"/>
    </row>
    <row r="19" spans="1:14" ht="13" x14ac:dyDescent="0.3">
      <c r="A19" s="1"/>
      <c r="K19" s="1"/>
      <c r="L19" s="1"/>
      <c r="M19" s="1"/>
      <c r="N19" s="1"/>
    </row>
    <row r="20" spans="1:14" ht="13" x14ac:dyDescent="0.3">
      <c r="A20" s="1"/>
      <c r="K20" s="1"/>
      <c r="L20" s="1"/>
      <c r="M20" s="1"/>
      <c r="N20" s="1"/>
    </row>
    <row r="21" spans="1:14" ht="13" x14ac:dyDescent="0.3">
      <c r="A21" s="1"/>
      <c r="K21" s="1"/>
      <c r="L21" s="1"/>
      <c r="M21" s="1"/>
      <c r="N21" s="1"/>
    </row>
    <row r="22" spans="1:14" ht="13" x14ac:dyDescent="0.3">
      <c r="A22" s="1"/>
      <c r="K22" s="1"/>
      <c r="L22" s="1"/>
      <c r="M22" s="1"/>
      <c r="N22" s="1"/>
    </row>
    <row r="23" spans="1:14" ht="13" x14ac:dyDescent="0.3">
      <c r="A23" s="1"/>
      <c r="K23" s="1"/>
      <c r="L23" s="1"/>
      <c r="M23" s="1"/>
      <c r="N23" s="1"/>
    </row>
  </sheetData>
  <mergeCells count="17">
    <mergeCell ref="A1:J1"/>
    <mergeCell ref="A2:A3"/>
    <mergeCell ref="B2:B3"/>
    <mergeCell ref="C2:C3"/>
    <mergeCell ref="D2:D3"/>
    <mergeCell ref="E2:E3"/>
    <mergeCell ref="F2:F3"/>
    <mergeCell ref="G2:G3"/>
    <mergeCell ref="H2:H3"/>
    <mergeCell ref="I2:I3"/>
    <mergeCell ref="A9:J9"/>
    <mergeCell ref="A14:J14"/>
    <mergeCell ref="J2:J3"/>
    <mergeCell ref="A11:J11"/>
    <mergeCell ref="A10:J10"/>
    <mergeCell ref="A12:J12"/>
    <mergeCell ref="A13:J13"/>
  </mergeCell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21"/>
  <sheetViews>
    <sheetView tabSelected="1" zoomScaleNormal="100" workbookViewId="0">
      <selection activeCell="Q12" sqref="Q12"/>
    </sheetView>
  </sheetViews>
  <sheetFormatPr defaultColWidth="9.1796875" defaultRowHeight="13" x14ac:dyDescent="0.3"/>
  <cols>
    <col min="1" max="1" width="47.7265625" style="2" customWidth="1"/>
    <col min="2" max="2" width="6.7265625" style="3" customWidth="1"/>
    <col min="3" max="3" width="8.26953125" style="1" customWidth="1"/>
    <col min="4" max="4" width="6.81640625" style="1" customWidth="1"/>
    <col min="5" max="5" width="8.54296875" style="1" customWidth="1"/>
    <col min="6" max="6" width="7.453125" style="1" customWidth="1"/>
    <col min="7" max="7" width="8.7265625" style="1" customWidth="1"/>
    <col min="8" max="8" width="7" style="1" customWidth="1"/>
    <col min="9" max="11" width="9.1796875" style="1"/>
    <col min="12" max="13" width="8.7265625" style="1" customWidth="1"/>
    <col min="14" max="16384" width="9.1796875" style="1"/>
  </cols>
  <sheetData>
    <row r="1" spans="1:23" ht="25.5" customHeight="1" x14ac:dyDescent="0.3">
      <c r="A1" s="348" t="s">
        <v>398</v>
      </c>
      <c r="B1" s="349"/>
      <c r="C1" s="349"/>
      <c r="D1" s="349"/>
      <c r="E1" s="349"/>
      <c r="F1" s="349"/>
      <c r="G1" s="349"/>
      <c r="H1" s="349"/>
      <c r="I1" s="349"/>
      <c r="J1" s="350"/>
      <c r="K1" s="351"/>
      <c r="M1" s="347"/>
      <c r="N1" s="347"/>
      <c r="O1" s="347"/>
      <c r="P1" s="347"/>
      <c r="Q1" s="347"/>
      <c r="R1" s="347"/>
      <c r="S1" s="347"/>
      <c r="T1" s="347"/>
      <c r="U1" s="347"/>
      <c r="V1" s="347"/>
      <c r="W1" s="347"/>
    </row>
    <row r="2" spans="1:23" s="4" customFormat="1" ht="38.25" customHeight="1" x14ac:dyDescent="0.35">
      <c r="A2" s="112" t="s">
        <v>657</v>
      </c>
      <c r="B2" s="251"/>
      <c r="C2" s="352" t="s">
        <v>0</v>
      </c>
      <c r="D2" s="353"/>
      <c r="E2" s="352" t="s">
        <v>2</v>
      </c>
      <c r="F2" s="353"/>
      <c r="G2" s="352" t="s">
        <v>1</v>
      </c>
      <c r="H2" s="353"/>
      <c r="I2" s="352" t="s">
        <v>3</v>
      </c>
      <c r="J2" s="354"/>
      <c r="K2" s="252" t="s">
        <v>4</v>
      </c>
      <c r="N2" s="65"/>
      <c r="O2" s="65"/>
      <c r="P2" s="65"/>
      <c r="Q2" s="65"/>
      <c r="R2" s="65"/>
      <c r="S2" s="65"/>
      <c r="T2" s="65"/>
      <c r="U2" s="65"/>
      <c r="V2" s="65"/>
      <c r="W2" s="65"/>
    </row>
    <row r="3" spans="1:23" s="4" customFormat="1" ht="13.5" customHeight="1" thickBot="1" x14ac:dyDescent="0.35">
      <c r="A3" s="106"/>
      <c r="B3" s="253"/>
      <c r="C3" s="254" t="s">
        <v>7</v>
      </c>
      <c r="D3" s="254" t="s">
        <v>8</v>
      </c>
      <c r="E3" s="254" t="s">
        <v>7</v>
      </c>
      <c r="F3" s="254" t="s">
        <v>8</v>
      </c>
      <c r="G3" s="254" t="s">
        <v>7</v>
      </c>
      <c r="H3" s="254" t="s">
        <v>8</v>
      </c>
      <c r="I3" s="254" t="s">
        <v>7</v>
      </c>
      <c r="J3" s="254" t="s">
        <v>8</v>
      </c>
      <c r="K3" s="255"/>
      <c r="M3" s="49"/>
    </row>
    <row r="4" spans="1:23" s="5" customFormat="1" ht="15" customHeight="1" x14ac:dyDescent="0.3">
      <c r="A4" s="210" t="s">
        <v>659</v>
      </c>
      <c r="B4" s="341"/>
      <c r="C4" s="342"/>
      <c r="D4" s="342"/>
      <c r="E4" s="342"/>
      <c r="F4" s="342"/>
      <c r="G4" s="342"/>
      <c r="H4" s="342"/>
      <c r="I4" s="342"/>
      <c r="J4" s="342"/>
      <c r="K4" s="343"/>
      <c r="M4" s="49"/>
    </row>
    <row r="5" spans="1:23" s="2" customFormat="1" x14ac:dyDescent="0.3">
      <c r="A5" s="256" t="s">
        <v>536</v>
      </c>
      <c r="B5" s="257" t="s">
        <v>535</v>
      </c>
      <c r="C5" s="344"/>
      <c r="D5" s="345"/>
      <c r="E5" s="345"/>
      <c r="F5" s="345"/>
      <c r="G5" s="345"/>
      <c r="H5" s="345"/>
      <c r="I5" s="345"/>
      <c r="J5" s="345"/>
      <c r="K5" s="346"/>
    </row>
    <row r="6" spans="1:23" x14ac:dyDescent="0.3">
      <c r="A6" s="130" t="s">
        <v>550</v>
      </c>
      <c r="B6" s="258" t="s">
        <v>537</v>
      </c>
      <c r="C6" s="108"/>
      <c r="D6" s="108"/>
      <c r="E6" s="108"/>
      <c r="F6" s="108"/>
      <c r="G6" s="108"/>
      <c r="H6" s="108"/>
      <c r="I6" s="108"/>
      <c r="J6" s="108"/>
      <c r="K6" s="119">
        <f>SUM(C6:J6)</f>
        <v>0</v>
      </c>
    </row>
    <row r="7" spans="1:23" x14ac:dyDescent="0.3">
      <c r="A7" s="130" t="s">
        <v>551</v>
      </c>
      <c r="B7" s="258" t="s">
        <v>538</v>
      </c>
      <c r="C7" s="108"/>
      <c r="D7" s="108"/>
      <c r="E7" s="108"/>
      <c r="F7" s="108"/>
      <c r="G7" s="108"/>
      <c r="H7" s="108"/>
      <c r="I7" s="108"/>
      <c r="J7" s="120"/>
      <c r="K7" s="119">
        <f t="shared" ref="K7:K16" si="0">SUM(C7:J7)</f>
        <v>0</v>
      </c>
    </row>
    <row r="8" spans="1:23" x14ac:dyDescent="0.3">
      <c r="A8" s="130" t="s">
        <v>552</v>
      </c>
      <c r="B8" s="258" t="s">
        <v>539</v>
      </c>
      <c r="C8" s="108"/>
      <c r="D8" s="108"/>
      <c r="E8" s="108"/>
      <c r="F8" s="108"/>
      <c r="G8" s="108"/>
      <c r="H8" s="108"/>
      <c r="I8" s="108"/>
      <c r="J8" s="120"/>
      <c r="K8" s="119">
        <f t="shared" si="0"/>
        <v>0</v>
      </c>
    </row>
    <row r="9" spans="1:23" x14ac:dyDescent="0.3">
      <c r="A9" s="130" t="s">
        <v>553</v>
      </c>
      <c r="B9" s="258" t="s">
        <v>540</v>
      </c>
      <c r="C9" s="108">
        <v>1</v>
      </c>
      <c r="D9" s="108">
        <v>1</v>
      </c>
      <c r="E9" s="108"/>
      <c r="F9" s="108"/>
      <c r="G9" s="108"/>
      <c r="H9" s="108"/>
      <c r="I9" s="108"/>
      <c r="J9" s="120"/>
      <c r="K9" s="119">
        <f t="shared" si="0"/>
        <v>2</v>
      </c>
    </row>
    <row r="10" spans="1:23" x14ac:dyDescent="0.3">
      <c r="A10" s="130" t="s">
        <v>554</v>
      </c>
      <c r="B10" s="258" t="s">
        <v>541</v>
      </c>
      <c r="C10" s="108">
        <v>11</v>
      </c>
      <c r="D10" s="108">
        <v>10</v>
      </c>
      <c r="E10" s="108"/>
      <c r="F10" s="108"/>
      <c r="G10" s="108">
        <v>4</v>
      </c>
      <c r="H10" s="108">
        <v>4</v>
      </c>
      <c r="I10" s="108"/>
      <c r="J10" s="120"/>
      <c r="K10" s="119">
        <f t="shared" si="0"/>
        <v>29</v>
      </c>
    </row>
    <row r="11" spans="1:23" x14ac:dyDescent="0.3">
      <c r="A11" s="130" t="s">
        <v>555</v>
      </c>
      <c r="B11" s="258" t="s">
        <v>542</v>
      </c>
      <c r="C11" s="108"/>
      <c r="D11" s="108"/>
      <c r="E11" s="108"/>
      <c r="F11" s="108"/>
      <c r="G11" s="108"/>
      <c r="H11" s="108"/>
      <c r="I11" s="108"/>
      <c r="J11" s="120"/>
      <c r="K11" s="119">
        <f t="shared" si="0"/>
        <v>0</v>
      </c>
    </row>
    <row r="12" spans="1:23" x14ac:dyDescent="0.3">
      <c r="A12" s="130" t="s">
        <v>549</v>
      </c>
      <c r="B12" s="258" t="s">
        <v>543</v>
      </c>
      <c r="C12" s="108"/>
      <c r="D12" s="108"/>
      <c r="E12" s="108"/>
      <c r="F12" s="108"/>
      <c r="G12" s="108"/>
      <c r="H12" s="108"/>
      <c r="I12" s="108"/>
      <c r="J12" s="120"/>
      <c r="K12" s="119">
        <f t="shared" si="0"/>
        <v>0</v>
      </c>
    </row>
    <row r="13" spans="1:23" x14ac:dyDescent="0.3">
      <c r="A13" s="130" t="s">
        <v>556</v>
      </c>
      <c r="B13" s="258" t="s">
        <v>544</v>
      </c>
      <c r="C13" s="108">
        <v>1</v>
      </c>
      <c r="D13" s="108">
        <v>1</v>
      </c>
      <c r="E13" s="108"/>
      <c r="F13" s="108"/>
      <c r="G13" s="108"/>
      <c r="H13" s="108"/>
      <c r="I13" s="108"/>
      <c r="J13" s="120"/>
      <c r="K13" s="119">
        <f t="shared" si="0"/>
        <v>2</v>
      </c>
    </row>
    <row r="14" spans="1:23" x14ac:dyDescent="0.3">
      <c r="A14" s="130" t="s">
        <v>557</v>
      </c>
      <c r="B14" s="258" t="s">
        <v>545</v>
      </c>
      <c r="C14" s="108"/>
      <c r="D14" s="108"/>
      <c r="E14" s="108"/>
      <c r="F14" s="108"/>
      <c r="G14" s="108"/>
      <c r="H14" s="108"/>
      <c r="I14" s="108"/>
      <c r="J14" s="120"/>
      <c r="K14" s="119">
        <f t="shared" si="0"/>
        <v>0</v>
      </c>
    </row>
    <row r="15" spans="1:23" ht="12.75" customHeight="1" x14ac:dyDescent="0.3">
      <c r="A15" s="130" t="s">
        <v>558</v>
      </c>
      <c r="B15" s="258" t="s">
        <v>546</v>
      </c>
      <c r="C15" s="108"/>
      <c r="D15" s="108"/>
      <c r="E15" s="108"/>
      <c r="F15" s="108"/>
      <c r="G15" s="108"/>
      <c r="H15" s="108"/>
      <c r="I15" s="108"/>
      <c r="J15" s="120"/>
      <c r="K15" s="119">
        <f t="shared" si="0"/>
        <v>0</v>
      </c>
    </row>
    <row r="16" spans="1:23" ht="13.5" thickBot="1" x14ac:dyDescent="0.35">
      <c r="A16" s="130" t="s">
        <v>548</v>
      </c>
      <c r="B16" s="258" t="s">
        <v>547</v>
      </c>
      <c r="C16" s="108">
        <v>5</v>
      </c>
      <c r="D16" s="108">
        <v>4</v>
      </c>
      <c r="E16" s="108"/>
      <c r="F16" s="108"/>
      <c r="G16" s="108">
        <v>1</v>
      </c>
      <c r="H16" s="108">
        <v>1</v>
      </c>
      <c r="I16" s="108"/>
      <c r="J16" s="120"/>
      <c r="K16" s="119">
        <f t="shared" si="0"/>
        <v>11</v>
      </c>
    </row>
    <row r="17" spans="1:11" ht="13.5" thickBot="1" x14ac:dyDescent="0.35">
      <c r="A17" s="259" t="s">
        <v>98</v>
      </c>
      <c r="B17" s="260" t="s">
        <v>97</v>
      </c>
      <c r="C17" s="261">
        <f t="shared" ref="C17:K17" si="1">SUM(C6:C16)</f>
        <v>18</v>
      </c>
      <c r="D17" s="261">
        <f t="shared" si="1"/>
        <v>16</v>
      </c>
      <c r="E17" s="261">
        <f t="shared" si="1"/>
        <v>0</v>
      </c>
      <c r="F17" s="261">
        <f t="shared" si="1"/>
        <v>0</v>
      </c>
      <c r="G17" s="261">
        <f t="shared" si="1"/>
        <v>5</v>
      </c>
      <c r="H17" s="261">
        <f t="shared" si="1"/>
        <v>5</v>
      </c>
      <c r="I17" s="261">
        <f t="shared" si="1"/>
        <v>0</v>
      </c>
      <c r="J17" s="261">
        <f t="shared" si="1"/>
        <v>0</v>
      </c>
      <c r="K17" s="262">
        <f t="shared" si="1"/>
        <v>44</v>
      </c>
    </row>
    <row r="19" spans="1:11" x14ac:dyDescent="0.3">
      <c r="A19" s="2" t="s">
        <v>5</v>
      </c>
      <c r="B19" s="1" t="s">
        <v>6</v>
      </c>
    </row>
    <row r="20" spans="1:11" x14ac:dyDescent="0.3">
      <c r="A20" s="1" t="s">
        <v>146</v>
      </c>
      <c r="B20" s="1"/>
    </row>
    <row r="21" spans="1:11" x14ac:dyDescent="0.3">
      <c r="A21" s="1"/>
      <c r="B21" s="1"/>
    </row>
  </sheetData>
  <mergeCells count="8">
    <mergeCell ref="B4:K4"/>
    <mergeCell ref="C5:K5"/>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6:B7 B8:B1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opLeftCell="A3" zoomScaleNormal="100" workbookViewId="0">
      <selection activeCell="O32" sqref="O32"/>
    </sheetView>
  </sheetViews>
  <sheetFormatPr defaultColWidth="9.1796875" defaultRowHeight="13" x14ac:dyDescent="0.3"/>
  <cols>
    <col min="1" max="1" width="44.1796875" style="2" customWidth="1"/>
    <col min="2" max="6" width="10.1796875" style="1" customWidth="1"/>
    <col min="7" max="7" width="18" style="1" customWidth="1"/>
    <col min="8" max="8" width="14.26953125" style="1" customWidth="1"/>
    <col min="9" max="9" width="15.26953125" style="1" customWidth="1"/>
    <col min="10" max="10" width="14.26953125" style="1" customWidth="1"/>
    <col min="11" max="11" width="15.1796875" style="1" customWidth="1"/>
    <col min="12" max="16384" width="9.1796875" style="1"/>
  </cols>
  <sheetData>
    <row r="1" spans="1:23" ht="42.75" customHeight="1" x14ac:dyDescent="0.3">
      <c r="A1" s="384" t="s">
        <v>517</v>
      </c>
      <c r="B1" s="445"/>
      <c r="C1" s="445"/>
      <c r="D1" s="445"/>
      <c r="E1" s="445"/>
      <c r="F1" s="445"/>
      <c r="G1" s="445"/>
      <c r="H1" s="445"/>
      <c r="I1" s="445"/>
      <c r="J1" s="445"/>
      <c r="K1" s="446"/>
    </row>
    <row r="2" spans="1:23" s="4" customFormat="1" ht="18.75" customHeight="1" x14ac:dyDescent="0.3">
      <c r="A2" s="404" t="s">
        <v>657</v>
      </c>
      <c r="B2" s="361" t="s">
        <v>22</v>
      </c>
      <c r="C2" s="361"/>
      <c r="D2" s="361"/>
      <c r="E2" s="361"/>
      <c r="F2" s="361"/>
      <c r="G2" s="361"/>
      <c r="H2" s="352" t="s">
        <v>574</v>
      </c>
      <c r="I2" s="461"/>
      <c r="J2" s="461"/>
      <c r="K2" s="460" t="s">
        <v>508</v>
      </c>
    </row>
    <row r="3" spans="1:23" s="4" customFormat="1" ht="52.5" customHeight="1" thickBot="1" x14ac:dyDescent="0.35">
      <c r="A3" s="405"/>
      <c r="B3" s="75" t="s">
        <v>23</v>
      </c>
      <c r="C3" s="75" t="s">
        <v>24</v>
      </c>
      <c r="D3" s="75" t="s">
        <v>25</v>
      </c>
      <c r="E3" s="217" t="s">
        <v>26</v>
      </c>
      <c r="F3" s="75" t="s">
        <v>27</v>
      </c>
      <c r="G3" s="75" t="s">
        <v>60</v>
      </c>
      <c r="H3" s="75" t="s">
        <v>509</v>
      </c>
      <c r="I3" s="217" t="s">
        <v>589</v>
      </c>
      <c r="J3" s="75" t="s">
        <v>510</v>
      </c>
      <c r="K3" s="460"/>
    </row>
    <row r="4" spans="1:23" x14ac:dyDescent="0.3">
      <c r="A4" s="223" t="s">
        <v>98</v>
      </c>
      <c r="B4" s="325">
        <f>SUM(B5:B10)</f>
        <v>4</v>
      </c>
      <c r="C4" s="325">
        <f>SUM(C5:C10)</f>
        <v>6</v>
      </c>
      <c r="D4" s="325">
        <v>4</v>
      </c>
      <c r="E4" s="325">
        <f t="shared" ref="E4:K4" si="0">SUM(E5:E10)</f>
        <v>0</v>
      </c>
      <c r="F4" s="325">
        <f t="shared" si="0"/>
        <v>0</v>
      </c>
      <c r="G4" s="325">
        <f t="shared" si="0"/>
        <v>0</v>
      </c>
      <c r="H4" s="325">
        <f t="shared" si="0"/>
        <v>0</v>
      </c>
      <c r="I4" s="325">
        <f t="shared" si="0"/>
        <v>0</v>
      </c>
      <c r="J4" s="325">
        <f t="shared" si="0"/>
        <v>0</v>
      </c>
      <c r="K4" s="326">
        <f t="shared" si="0"/>
        <v>2</v>
      </c>
    </row>
    <row r="5" spans="1:23" x14ac:dyDescent="0.3">
      <c r="A5" s="146" t="s">
        <v>482</v>
      </c>
      <c r="B5" s="327">
        <v>0</v>
      </c>
      <c r="C5" s="328">
        <v>0</v>
      </c>
      <c r="D5" s="328">
        <v>0</v>
      </c>
      <c r="E5" s="328">
        <v>0</v>
      </c>
      <c r="F5" s="328">
        <v>0</v>
      </c>
      <c r="G5" s="328">
        <v>0</v>
      </c>
      <c r="H5" s="328">
        <v>0</v>
      </c>
      <c r="I5" s="328">
        <v>0</v>
      </c>
      <c r="J5" s="328">
        <v>0</v>
      </c>
      <c r="K5" s="329">
        <v>0</v>
      </c>
    </row>
    <row r="6" spans="1:23" x14ac:dyDescent="0.3">
      <c r="A6" s="146" t="s">
        <v>483</v>
      </c>
      <c r="B6" s="327">
        <v>1</v>
      </c>
      <c r="C6" s="328">
        <v>0</v>
      </c>
      <c r="D6" s="328">
        <v>0</v>
      </c>
      <c r="E6" s="328">
        <v>0</v>
      </c>
      <c r="F6" s="328">
        <v>0</v>
      </c>
      <c r="G6" s="328">
        <v>0</v>
      </c>
      <c r="H6" s="328">
        <v>0</v>
      </c>
      <c r="I6" s="328">
        <v>0</v>
      </c>
      <c r="J6" s="328">
        <v>0</v>
      </c>
      <c r="K6" s="329">
        <v>0</v>
      </c>
    </row>
    <row r="7" spans="1:23" x14ac:dyDescent="0.3">
      <c r="A7" s="146" t="s">
        <v>479</v>
      </c>
      <c r="B7" s="327">
        <v>0</v>
      </c>
      <c r="C7" s="328">
        <v>0</v>
      </c>
      <c r="D7" s="328">
        <v>0</v>
      </c>
      <c r="E7" s="328">
        <v>0</v>
      </c>
      <c r="F7" s="328">
        <v>0</v>
      </c>
      <c r="G7" s="328">
        <v>0</v>
      </c>
      <c r="H7" s="328">
        <v>0</v>
      </c>
      <c r="I7" s="328">
        <v>0</v>
      </c>
      <c r="J7" s="328">
        <v>0</v>
      </c>
      <c r="K7" s="329">
        <v>0</v>
      </c>
    </row>
    <row r="8" spans="1:23" x14ac:dyDescent="0.3">
      <c r="A8" s="146" t="s">
        <v>480</v>
      </c>
      <c r="B8" s="327">
        <v>3</v>
      </c>
      <c r="C8" s="328">
        <v>6</v>
      </c>
      <c r="D8" s="328">
        <v>4</v>
      </c>
      <c r="E8" s="328">
        <v>0</v>
      </c>
      <c r="F8" s="328">
        <v>0</v>
      </c>
      <c r="G8" s="328">
        <v>0</v>
      </c>
      <c r="H8" s="328">
        <v>0</v>
      </c>
      <c r="I8" s="328">
        <v>0</v>
      </c>
      <c r="J8" s="328">
        <v>0</v>
      </c>
      <c r="K8" s="329">
        <v>0</v>
      </c>
    </row>
    <row r="9" spans="1:23" x14ac:dyDescent="0.3">
      <c r="A9" s="146" t="s">
        <v>481</v>
      </c>
      <c r="B9" s="327">
        <v>0</v>
      </c>
      <c r="C9" s="328">
        <v>0</v>
      </c>
      <c r="D9" s="328">
        <v>0</v>
      </c>
      <c r="E9" s="328">
        <v>0</v>
      </c>
      <c r="F9" s="328">
        <v>0</v>
      </c>
      <c r="G9" s="328">
        <v>0</v>
      </c>
      <c r="H9" s="328">
        <v>0</v>
      </c>
      <c r="I9" s="328">
        <v>0</v>
      </c>
      <c r="J9" s="328">
        <v>0</v>
      </c>
      <c r="K9" s="329">
        <v>0</v>
      </c>
    </row>
    <row r="10" spans="1:23" x14ac:dyDescent="0.3">
      <c r="A10" s="146" t="s">
        <v>484</v>
      </c>
      <c r="B10" s="330">
        <v>0</v>
      </c>
      <c r="C10" s="328">
        <v>0</v>
      </c>
      <c r="D10" s="328">
        <v>0</v>
      </c>
      <c r="E10" s="328">
        <v>0</v>
      </c>
      <c r="F10" s="328">
        <v>0</v>
      </c>
      <c r="G10" s="328">
        <v>0</v>
      </c>
      <c r="H10" s="328">
        <v>0</v>
      </c>
      <c r="I10" s="328">
        <v>0</v>
      </c>
      <c r="J10" s="328">
        <v>0</v>
      </c>
      <c r="K10" s="329">
        <v>2</v>
      </c>
    </row>
    <row r="11" spans="1:23" ht="14.25" customHeight="1" thickBot="1" x14ac:dyDescent="0.35">
      <c r="A11" s="224" t="s">
        <v>518</v>
      </c>
      <c r="B11" s="331">
        <v>0</v>
      </c>
      <c r="C11" s="332">
        <v>3</v>
      </c>
      <c r="D11" s="332">
        <v>3</v>
      </c>
      <c r="E11" s="332">
        <v>0</v>
      </c>
      <c r="F11" s="332">
        <v>0</v>
      </c>
      <c r="G11" s="332">
        <v>0</v>
      </c>
      <c r="H11" s="332">
        <v>0</v>
      </c>
      <c r="I11" s="332">
        <v>0</v>
      </c>
      <c r="J11" s="332">
        <v>0</v>
      </c>
      <c r="K11" s="333">
        <v>2</v>
      </c>
    </row>
    <row r="12" spans="1:23" x14ac:dyDescent="0.3">
      <c r="B12" s="225"/>
    </row>
    <row r="13" spans="1:23" ht="12.75" customHeight="1" x14ac:dyDescent="0.3">
      <c r="A13" s="393" t="s">
        <v>148</v>
      </c>
      <c r="B13" s="393"/>
      <c r="C13" s="393"/>
      <c r="D13" s="393"/>
      <c r="E13" s="393"/>
      <c r="F13" s="393"/>
      <c r="G13" s="393"/>
      <c r="H13" s="393"/>
      <c r="I13" s="393"/>
      <c r="J13" s="393"/>
      <c r="K13" s="393"/>
    </row>
    <row r="14" spans="1:23" ht="15" customHeight="1" x14ac:dyDescent="0.3">
      <c r="A14" s="376" t="s">
        <v>512</v>
      </c>
      <c r="B14" s="376"/>
      <c r="C14" s="376"/>
      <c r="D14" s="376"/>
      <c r="E14" s="376"/>
      <c r="F14" s="376"/>
      <c r="G14" s="376"/>
      <c r="H14" s="376"/>
      <c r="I14" s="376"/>
      <c r="J14" s="376"/>
      <c r="K14" s="376"/>
    </row>
    <row r="15" spans="1:23" ht="45" customHeight="1" x14ac:dyDescent="0.3">
      <c r="A15" s="420" t="s">
        <v>513</v>
      </c>
      <c r="B15" s="420"/>
      <c r="C15" s="420"/>
      <c r="D15" s="420"/>
      <c r="E15" s="420"/>
      <c r="F15" s="420"/>
      <c r="G15" s="420"/>
      <c r="H15" s="420"/>
      <c r="I15" s="420"/>
      <c r="J15" s="420"/>
      <c r="K15" s="420"/>
      <c r="L15" s="88"/>
      <c r="M15" s="88"/>
      <c r="N15" s="88"/>
      <c r="O15" s="88"/>
      <c r="P15" s="88"/>
      <c r="Q15" s="88"/>
      <c r="R15" s="88"/>
      <c r="S15" s="88"/>
      <c r="T15" s="88"/>
      <c r="U15" s="88"/>
      <c r="V15" s="88"/>
    </row>
    <row r="16" spans="1:23" ht="30" customHeight="1" x14ac:dyDescent="0.3">
      <c r="A16" s="420" t="s">
        <v>514</v>
      </c>
      <c r="B16" s="420"/>
      <c r="C16" s="420"/>
      <c r="D16" s="420"/>
      <c r="E16" s="420"/>
      <c r="F16" s="420"/>
      <c r="G16" s="420"/>
      <c r="H16" s="420"/>
      <c r="I16" s="420"/>
      <c r="J16" s="420"/>
      <c r="K16" s="420"/>
      <c r="L16" s="88"/>
      <c r="M16" s="88"/>
      <c r="N16" s="88"/>
      <c r="O16" s="88"/>
      <c r="P16" s="88"/>
      <c r="Q16" s="88"/>
      <c r="R16" s="88"/>
      <c r="S16" s="88"/>
      <c r="T16" s="88"/>
      <c r="U16" s="88"/>
      <c r="V16" s="88"/>
      <c r="W16" s="88"/>
    </row>
    <row r="17" spans="1:13" x14ac:dyDescent="0.3">
      <c r="A17" s="420" t="s">
        <v>515</v>
      </c>
      <c r="B17" s="420"/>
      <c r="C17" s="420"/>
      <c r="D17" s="420"/>
      <c r="E17" s="420"/>
      <c r="F17" s="420"/>
      <c r="G17" s="420"/>
      <c r="H17" s="420"/>
      <c r="I17" s="420"/>
      <c r="J17" s="420"/>
      <c r="K17" s="420"/>
      <c r="L17" s="420"/>
      <c r="M17" s="420"/>
    </row>
    <row r="18" spans="1:13" ht="26.25" customHeight="1" x14ac:dyDescent="0.3">
      <c r="A18" s="376" t="s">
        <v>522</v>
      </c>
      <c r="B18" s="376"/>
      <c r="C18" s="376"/>
      <c r="D18" s="376"/>
      <c r="E18" s="376"/>
      <c r="F18" s="376"/>
      <c r="G18" s="376"/>
      <c r="H18" s="376"/>
      <c r="I18" s="376"/>
      <c r="J18" s="376"/>
      <c r="K18" s="376"/>
    </row>
    <row r="19" spans="1:13" x14ac:dyDescent="0.3">
      <c r="A19" s="412"/>
      <c r="B19" s="412"/>
      <c r="C19" s="412"/>
      <c r="D19" s="412"/>
      <c r="E19" s="412"/>
      <c r="F19" s="412"/>
      <c r="G19" s="412"/>
      <c r="H19" s="412"/>
      <c r="I19" s="412"/>
      <c r="J19" s="412"/>
      <c r="K19" s="412"/>
      <c r="L19" s="412"/>
    </row>
    <row r="20" spans="1:13" x14ac:dyDescent="0.3">
      <c r="B20" s="225"/>
    </row>
    <row r="21" spans="1:13" x14ac:dyDescent="0.3">
      <c r="B21" s="225"/>
    </row>
    <row r="22" spans="1:13" x14ac:dyDescent="0.3">
      <c r="B22" s="225"/>
    </row>
    <row r="23" spans="1:13" x14ac:dyDescent="0.3">
      <c r="B23" s="225"/>
    </row>
    <row r="24" spans="1:13" x14ac:dyDescent="0.3">
      <c r="B24" s="225"/>
    </row>
    <row r="25" spans="1:13" x14ac:dyDescent="0.3">
      <c r="B25" s="225"/>
    </row>
    <row r="26" spans="1:13" x14ac:dyDescent="0.3">
      <c r="B26" s="225"/>
    </row>
    <row r="27" spans="1:13" x14ac:dyDescent="0.3">
      <c r="B27" s="225"/>
    </row>
    <row r="28" spans="1:13" x14ac:dyDescent="0.3">
      <c r="B28" s="225"/>
    </row>
    <row r="29" spans="1:13" x14ac:dyDescent="0.3">
      <c r="B29" s="225"/>
    </row>
    <row r="30" spans="1:13" x14ac:dyDescent="0.3">
      <c r="B30" s="225"/>
    </row>
    <row r="31" spans="1:13" x14ac:dyDescent="0.3">
      <c r="B31" s="225"/>
    </row>
    <row r="32" spans="1:13" x14ac:dyDescent="0.3">
      <c r="B32" s="225"/>
    </row>
    <row r="33" spans="2:2" x14ac:dyDescent="0.3">
      <c r="B33" s="225"/>
    </row>
    <row r="34" spans="2:2" x14ac:dyDescent="0.3">
      <c r="B34" s="225"/>
    </row>
    <row r="35" spans="2:2" x14ac:dyDescent="0.3">
      <c r="B35" s="225"/>
    </row>
    <row r="36" spans="2:2" x14ac:dyDescent="0.3">
      <c r="B36" s="225"/>
    </row>
  </sheetData>
  <mergeCells count="12">
    <mergeCell ref="A13:K13"/>
    <mergeCell ref="A14:K14"/>
    <mergeCell ref="A2:A3"/>
    <mergeCell ref="A1:K1"/>
    <mergeCell ref="B2:G2"/>
    <mergeCell ref="K2:K3"/>
    <mergeCell ref="H2:J2"/>
    <mergeCell ref="A15:K15"/>
    <mergeCell ref="A16:K16"/>
    <mergeCell ref="A17:M17"/>
    <mergeCell ref="A18:K18"/>
    <mergeCell ref="A19:L19"/>
  </mergeCells>
  <pageMargins left="0.70866141732283472" right="0.70866141732283472" top="0.74803149606299213" bottom="0.74803149606299213" header="0.31496062992125984" footer="0.31496062992125984"/>
  <pageSetup paperSize="9" scale="5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dimension ref="A1:H25"/>
  <sheetViews>
    <sheetView zoomScaleNormal="100" workbookViewId="0">
      <selection activeCell="I24" sqref="I24"/>
    </sheetView>
  </sheetViews>
  <sheetFormatPr defaultColWidth="9.1796875" defaultRowHeight="13" x14ac:dyDescent="0.3"/>
  <cols>
    <col min="1" max="1" width="26.81640625" style="2" customWidth="1"/>
    <col min="2" max="2" width="7.453125" style="1" customWidth="1"/>
    <col min="3" max="3" width="10.7265625" style="1" customWidth="1"/>
    <col min="4" max="4" width="16.81640625" style="1" customWidth="1"/>
    <col min="5" max="5" width="14.54296875" style="1" customWidth="1"/>
    <col min="6" max="16384" width="9.1796875" style="1"/>
  </cols>
  <sheetData>
    <row r="1" spans="1:5" ht="42.75" customHeight="1" x14ac:dyDescent="0.3">
      <c r="A1" s="462" t="s">
        <v>462</v>
      </c>
      <c r="B1" s="463"/>
      <c r="C1" s="464"/>
      <c r="D1" s="464"/>
      <c r="E1" s="465"/>
    </row>
    <row r="2" spans="1:5" s="4" customFormat="1" ht="38.25" customHeight="1" x14ac:dyDescent="0.3">
      <c r="A2" s="13" t="s">
        <v>657</v>
      </c>
      <c r="B2" s="466" t="s">
        <v>42</v>
      </c>
      <c r="C2" s="467"/>
      <c r="D2" s="468"/>
      <c r="E2" s="472" t="s">
        <v>441</v>
      </c>
    </row>
    <row r="3" spans="1:5" s="4" customFormat="1" ht="15" customHeight="1" x14ac:dyDescent="0.3">
      <c r="A3" s="470"/>
      <c r="B3" s="469" t="s">
        <v>111</v>
      </c>
      <c r="C3" s="469"/>
      <c r="D3" s="403" t="s">
        <v>473</v>
      </c>
      <c r="E3" s="473"/>
    </row>
    <row r="4" spans="1:5" s="4" customFormat="1" ht="52" x14ac:dyDescent="0.3">
      <c r="A4" s="471"/>
      <c r="B4" s="51" t="s">
        <v>79</v>
      </c>
      <c r="C4" s="51" t="s">
        <v>150</v>
      </c>
      <c r="D4" s="403"/>
      <c r="E4" s="474"/>
    </row>
    <row r="5" spans="1:5" s="5" customFormat="1" x14ac:dyDescent="0.3">
      <c r="A5" s="78" t="s">
        <v>463</v>
      </c>
      <c r="B5" s="29"/>
      <c r="C5" s="50"/>
      <c r="D5" s="50"/>
      <c r="E5" s="32"/>
    </row>
    <row r="6" spans="1:5" s="5" customFormat="1" x14ac:dyDescent="0.3">
      <c r="A6" s="28" t="s">
        <v>622</v>
      </c>
      <c r="B6" s="30"/>
      <c r="C6" s="102"/>
      <c r="D6" s="102"/>
      <c r="E6" s="26"/>
    </row>
    <row r="7" spans="1:5" s="5" customFormat="1" x14ac:dyDescent="0.3">
      <c r="A7" s="28" t="s">
        <v>101</v>
      </c>
      <c r="B7" s="30"/>
      <c r="C7" s="102"/>
      <c r="D7" s="102"/>
      <c r="E7" s="26"/>
    </row>
    <row r="8" spans="1:5" s="5" customFormat="1" x14ac:dyDescent="0.3">
      <c r="A8" s="28" t="s">
        <v>623</v>
      </c>
      <c r="B8" s="31"/>
      <c r="C8" s="103"/>
      <c r="D8" s="103"/>
      <c r="E8" s="26"/>
    </row>
    <row r="9" spans="1:5" s="5" customFormat="1" x14ac:dyDescent="0.3">
      <c r="A9" s="28" t="s">
        <v>101</v>
      </c>
      <c r="B9" s="31"/>
      <c r="C9" s="103"/>
      <c r="D9" s="103"/>
      <c r="E9" s="26"/>
    </row>
    <row r="10" spans="1:5" s="5" customFormat="1" x14ac:dyDescent="0.3">
      <c r="A10" s="78" t="s">
        <v>464</v>
      </c>
      <c r="B10" s="29"/>
      <c r="C10" s="50"/>
      <c r="D10" s="50"/>
      <c r="E10" s="32"/>
    </row>
    <row r="11" spans="1:5" s="5" customFormat="1" x14ac:dyDescent="0.3">
      <c r="A11" s="28" t="s">
        <v>622</v>
      </c>
      <c r="B11" s="30"/>
      <c r="C11" s="102"/>
      <c r="D11" s="102"/>
      <c r="E11" s="26"/>
    </row>
    <row r="12" spans="1:5" s="5" customFormat="1" x14ac:dyDescent="0.3">
      <c r="A12" s="28" t="s">
        <v>101</v>
      </c>
      <c r="B12" s="30"/>
      <c r="C12" s="102"/>
      <c r="D12" s="102"/>
      <c r="E12" s="26"/>
    </row>
    <row r="13" spans="1:5" s="5" customFormat="1" x14ac:dyDescent="0.3">
      <c r="A13" s="28" t="s">
        <v>623</v>
      </c>
      <c r="B13" s="31"/>
      <c r="C13" s="103"/>
      <c r="D13" s="103"/>
      <c r="E13" s="26"/>
    </row>
    <row r="14" spans="1:5" s="5" customFormat="1" x14ac:dyDescent="0.3">
      <c r="A14" s="28" t="s">
        <v>101</v>
      </c>
      <c r="B14" s="31"/>
      <c r="C14" s="103"/>
      <c r="D14" s="103"/>
      <c r="E14" s="26"/>
    </row>
    <row r="15" spans="1:5" x14ac:dyDescent="0.3">
      <c r="A15" s="25" t="s">
        <v>75</v>
      </c>
      <c r="B15" s="12"/>
      <c r="C15" s="104"/>
      <c r="D15" s="104"/>
      <c r="E15" s="17"/>
    </row>
    <row r="16" spans="1:5" x14ac:dyDescent="0.3">
      <c r="A16" s="13" t="s">
        <v>101</v>
      </c>
      <c r="B16" s="9"/>
      <c r="C16" s="91"/>
      <c r="D16" s="91"/>
      <c r="E16" s="26"/>
    </row>
    <row r="17" spans="1:8" x14ac:dyDescent="0.3">
      <c r="A17" s="25" t="s">
        <v>76</v>
      </c>
      <c r="B17" s="12"/>
      <c r="C17" s="104"/>
      <c r="D17" s="104"/>
      <c r="E17" s="17"/>
    </row>
    <row r="18" spans="1:8" ht="13.5" thickBot="1" x14ac:dyDescent="0.35">
      <c r="A18" s="152" t="s">
        <v>101</v>
      </c>
      <c r="B18" s="79"/>
      <c r="C18" s="153"/>
      <c r="D18" s="153"/>
      <c r="E18" s="154"/>
    </row>
    <row r="20" spans="1:8" ht="38.25" customHeight="1" x14ac:dyDescent="0.3">
      <c r="A20" s="420" t="s">
        <v>440</v>
      </c>
      <c r="B20" s="420"/>
      <c r="C20" s="420"/>
      <c r="D20" s="420"/>
      <c r="E20" s="420"/>
      <c r="F20" s="88"/>
      <c r="G20" s="88"/>
      <c r="H20" s="88"/>
    </row>
    <row r="21" spans="1:8" ht="31.5" customHeight="1" x14ac:dyDescent="0.3">
      <c r="A21" s="420" t="s">
        <v>130</v>
      </c>
      <c r="B21" s="420"/>
      <c r="C21" s="420"/>
      <c r="D21" s="420"/>
      <c r="E21" s="420"/>
      <c r="F21" s="105"/>
      <c r="G21" s="105"/>
      <c r="H21" s="105"/>
    </row>
    <row r="22" spans="1:8" ht="31.5" customHeight="1" x14ac:dyDescent="0.3">
      <c r="A22" s="420" t="s">
        <v>443</v>
      </c>
      <c r="B22" s="420"/>
      <c r="C22" s="420"/>
      <c r="D22" s="420"/>
      <c r="E22" s="420"/>
      <c r="F22" s="105"/>
      <c r="G22" s="105"/>
      <c r="H22" s="105"/>
    </row>
    <row r="23" spans="1:8" x14ac:dyDescent="0.3">
      <c r="A23" s="386" t="s">
        <v>442</v>
      </c>
      <c r="B23" s="386"/>
      <c r="C23" s="386"/>
      <c r="D23" s="386"/>
      <c r="E23" s="386"/>
    </row>
    <row r="25" spans="1:8" x14ac:dyDescent="0.3">
      <c r="A25" s="52"/>
    </row>
  </sheetData>
  <mergeCells count="10">
    <mergeCell ref="A21:E21"/>
    <mergeCell ref="A23:E23"/>
    <mergeCell ref="A1:E1"/>
    <mergeCell ref="B2:D2"/>
    <mergeCell ref="B3:C3"/>
    <mergeCell ref="D3:D4"/>
    <mergeCell ref="A20:E20"/>
    <mergeCell ref="A3:A4"/>
    <mergeCell ref="E2:E4"/>
    <mergeCell ref="A22:E22"/>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workbookViewId="0">
      <selection activeCell="O32" sqref="O32"/>
    </sheetView>
  </sheetViews>
  <sheetFormatPr defaultColWidth="9.1796875" defaultRowHeight="13" x14ac:dyDescent="0.3"/>
  <cols>
    <col min="1" max="1" width="22.7265625" style="2" customWidth="1"/>
    <col min="2" max="2" width="10.54296875" style="3" customWidth="1"/>
    <col min="3" max="3" width="11.453125" style="1" customWidth="1"/>
    <col min="4" max="4" width="12" style="1" customWidth="1"/>
    <col min="5" max="5" width="24" style="1" customWidth="1"/>
    <col min="6" max="16384" width="9.1796875" style="1"/>
  </cols>
  <sheetData>
    <row r="1" spans="1:15" ht="41.25" customHeight="1" x14ac:dyDescent="0.3">
      <c r="A1" s="475" t="s">
        <v>422</v>
      </c>
      <c r="B1" s="463"/>
      <c r="C1" s="463"/>
      <c r="D1" s="463"/>
      <c r="E1" s="465"/>
    </row>
    <row r="2" spans="1:15" s="4" customFormat="1" ht="38.25" customHeight="1" x14ac:dyDescent="0.3">
      <c r="A2" s="13" t="s">
        <v>657</v>
      </c>
      <c r="B2" s="429" t="s">
        <v>624</v>
      </c>
      <c r="C2" s="429"/>
      <c r="D2" s="75"/>
      <c r="E2" s="443" t="s">
        <v>4</v>
      </c>
    </row>
    <row r="3" spans="1:15" s="4" customFormat="1" ht="41.25" customHeight="1" x14ac:dyDescent="0.3">
      <c r="A3" s="13"/>
      <c r="B3" s="75" t="s">
        <v>4</v>
      </c>
      <c r="C3" s="6" t="s">
        <v>59</v>
      </c>
      <c r="D3" s="75" t="s">
        <v>58</v>
      </c>
      <c r="E3" s="443"/>
    </row>
    <row r="4" spans="1:15" ht="12.75" customHeight="1" x14ac:dyDescent="0.3">
      <c r="A4" s="16" t="s">
        <v>102</v>
      </c>
      <c r="B4" s="8" t="s">
        <v>660</v>
      </c>
      <c r="C4" s="9"/>
      <c r="D4" s="9"/>
      <c r="E4" s="173">
        <f t="shared" ref="E4:E7" si="0">SUM(B4,D4)</f>
        <v>0</v>
      </c>
    </row>
    <row r="5" spans="1:15" ht="12.75" customHeight="1" x14ac:dyDescent="0.3">
      <c r="A5" s="16" t="s">
        <v>103</v>
      </c>
      <c r="B5" s="10">
        <v>26</v>
      </c>
      <c r="C5" s="9"/>
      <c r="D5" s="9"/>
      <c r="E5" s="173">
        <f t="shared" si="0"/>
        <v>26</v>
      </c>
    </row>
    <row r="6" spans="1:15" x14ac:dyDescent="0.3">
      <c r="A6" s="16" t="s">
        <v>104</v>
      </c>
      <c r="B6" s="10">
        <v>10</v>
      </c>
      <c r="C6" s="9"/>
      <c r="D6" s="9"/>
      <c r="E6" s="173">
        <f t="shared" si="0"/>
        <v>10</v>
      </c>
    </row>
    <row r="7" spans="1:15" ht="39" x14ac:dyDescent="0.3">
      <c r="A7" s="16" t="s">
        <v>105</v>
      </c>
      <c r="B7" s="10">
        <v>5</v>
      </c>
      <c r="C7" s="9"/>
      <c r="D7" s="9"/>
      <c r="E7" s="173">
        <f t="shared" si="0"/>
        <v>5</v>
      </c>
    </row>
    <row r="8" spans="1:15" ht="39" x14ac:dyDescent="0.3">
      <c r="A8" s="16" t="s">
        <v>106</v>
      </c>
      <c r="B8" s="10">
        <v>1</v>
      </c>
      <c r="C8" s="9"/>
      <c r="D8" s="9"/>
      <c r="E8" s="173" t="s">
        <v>660</v>
      </c>
    </row>
    <row r="9" spans="1:15" ht="13.5" thickBot="1" x14ac:dyDescent="0.35">
      <c r="A9" s="136" t="s">
        <v>119</v>
      </c>
      <c r="B9" s="174">
        <v>1942668</v>
      </c>
      <c r="C9" s="137"/>
      <c r="D9" s="137"/>
      <c r="E9" s="175">
        <f t="shared" ref="E9" si="1">SUM(B9,D9)</f>
        <v>1942668</v>
      </c>
    </row>
    <row r="10" spans="1:15" x14ac:dyDescent="0.3">
      <c r="A10" s="98"/>
      <c r="B10" s="99"/>
      <c r="C10" s="100"/>
      <c r="D10" s="100"/>
      <c r="E10" s="100"/>
    </row>
    <row r="11" spans="1:15" x14ac:dyDescent="0.3">
      <c r="A11" s="420" t="s">
        <v>595</v>
      </c>
      <c r="B11" s="420"/>
      <c r="C11" s="420"/>
      <c r="D11" s="420"/>
      <c r="E11" s="420"/>
    </row>
    <row r="12" spans="1:15" ht="40" customHeight="1" x14ac:dyDescent="0.3">
      <c r="A12" s="376" t="s">
        <v>635</v>
      </c>
      <c r="B12" s="376"/>
      <c r="C12" s="376"/>
      <c r="D12" s="376"/>
      <c r="E12" s="376"/>
    </row>
    <row r="13" spans="1:15" ht="38.25" customHeight="1" x14ac:dyDescent="0.3">
      <c r="A13" s="376" t="s">
        <v>636</v>
      </c>
      <c r="B13" s="376"/>
      <c r="C13" s="376"/>
      <c r="D13" s="376"/>
      <c r="E13" s="376"/>
    </row>
    <row r="14" spans="1:15" ht="30.75" customHeight="1" x14ac:dyDescent="0.3">
      <c r="A14" s="420" t="s">
        <v>637</v>
      </c>
      <c r="B14" s="420"/>
      <c r="C14" s="420"/>
      <c r="D14" s="420"/>
      <c r="E14" s="420"/>
      <c r="F14" s="88"/>
      <c r="G14" s="88"/>
      <c r="H14" s="88"/>
      <c r="I14" s="88"/>
      <c r="J14" s="88"/>
      <c r="K14" s="88"/>
      <c r="L14" s="88"/>
      <c r="M14" s="88"/>
      <c r="N14" s="88"/>
      <c r="O14" s="88"/>
    </row>
    <row r="15" spans="1:15" ht="30" customHeight="1" x14ac:dyDescent="0.3">
      <c r="A15" s="420" t="s">
        <v>638</v>
      </c>
      <c r="B15" s="420"/>
      <c r="C15" s="420"/>
      <c r="D15" s="420"/>
      <c r="E15" s="420"/>
      <c r="F15" s="88"/>
      <c r="G15" s="88"/>
      <c r="H15" s="88"/>
      <c r="I15" s="88"/>
      <c r="J15" s="88"/>
      <c r="K15" s="88"/>
      <c r="L15" s="88"/>
      <c r="M15" s="88"/>
      <c r="N15" s="88"/>
      <c r="O15" s="88"/>
    </row>
    <row r="16" spans="1:15" ht="30" customHeight="1" x14ac:dyDescent="0.3">
      <c r="A16" s="370" t="s">
        <v>118</v>
      </c>
      <c r="B16" s="370"/>
      <c r="C16" s="370"/>
      <c r="D16" s="370"/>
      <c r="E16" s="370"/>
      <c r="F16" s="55"/>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M269"/>
  <sheetViews>
    <sheetView zoomScaleNormal="100" workbookViewId="0">
      <selection sqref="A1:K1"/>
    </sheetView>
  </sheetViews>
  <sheetFormatPr defaultColWidth="9.1796875" defaultRowHeight="13" x14ac:dyDescent="0.3"/>
  <cols>
    <col min="1" max="1" width="51.81640625" style="98" customWidth="1"/>
    <col min="2" max="2" width="13" style="98" bestFit="1" customWidth="1"/>
    <col min="3" max="5" width="13" style="98" customWidth="1"/>
    <col min="6" max="6" width="11.26953125" style="98" customWidth="1"/>
    <col min="7" max="10" width="15.453125" style="98" customWidth="1"/>
    <col min="11" max="16384" width="9.1796875" style="100"/>
  </cols>
  <sheetData>
    <row r="1" spans="1:12" ht="42" customHeight="1" x14ac:dyDescent="0.35">
      <c r="A1" s="476" t="s">
        <v>421</v>
      </c>
      <c r="B1" s="477"/>
      <c r="C1" s="477"/>
      <c r="D1" s="477"/>
      <c r="E1" s="477"/>
      <c r="F1" s="477"/>
      <c r="G1" s="477"/>
      <c r="H1" s="477"/>
      <c r="I1" s="477"/>
      <c r="J1" s="477"/>
      <c r="K1" s="478"/>
      <c r="L1" s="290"/>
    </row>
    <row r="2" spans="1:12" s="292" customFormat="1" ht="15" customHeight="1" thickBot="1" x14ac:dyDescent="0.35">
      <c r="A2" s="291" t="s">
        <v>657</v>
      </c>
      <c r="B2" s="485" t="s">
        <v>54</v>
      </c>
      <c r="C2" s="486"/>
      <c r="D2" s="487"/>
      <c r="E2" s="488" t="s">
        <v>55</v>
      </c>
      <c r="F2" s="489"/>
      <c r="G2" s="479" t="s">
        <v>56</v>
      </c>
      <c r="H2" s="481" t="s">
        <v>57</v>
      </c>
      <c r="I2" s="479" t="s">
        <v>120</v>
      </c>
      <c r="J2" s="481" t="s">
        <v>121</v>
      </c>
      <c r="K2" s="483" t="s">
        <v>100</v>
      </c>
    </row>
    <row r="3" spans="1:12" s="292" customFormat="1" ht="38.25" customHeight="1" x14ac:dyDescent="0.3">
      <c r="A3" s="293" t="s">
        <v>77</v>
      </c>
      <c r="B3" s="116" t="s">
        <v>79</v>
      </c>
      <c r="C3" s="115" t="s">
        <v>590</v>
      </c>
      <c r="D3" s="294" t="s">
        <v>603</v>
      </c>
      <c r="E3" s="294" t="s">
        <v>603</v>
      </c>
      <c r="F3" s="284" t="s">
        <v>79</v>
      </c>
      <c r="G3" s="480"/>
      <c r="H3" s="482"/>
      <c r="I3" s="480"/>
      <c r="J3" s="482"/>
      <c r="K3" s="484"/>
    </row>
    <row r="4" spans="1:12" s="292" customFormat="1" x14ac:dyDescent="0.3">
      <c r="A4" s="295" t="s">
        <v>158</v>
      </c>
      <c r="B4" s="109"/>
      <c r="C4" s="110"/>
      <c r="D4" s="110"/>
      <c r="E4" s="162"/>
      <c r="F4" s="111"/>
      <c r="G4" s="112"/>
      <c r="H4" s="113"/>
      <c r="I4" s="112"/>
      <c r="J4" s="113"/>
      <c r="K4" s="114">
        <f t="shared" ref="K4:K67" si="0">SUM(B4,F4:J4)</f>
        <v>0</v>
      </c>
    </row>
    <row r="5" spans="1:12" s="292" customFormat="1" x14ac:dyDescent="0.3">
      <c r="A5" s="295" t="s">
        <v>160</v>
      </c>
      <c r="B5" s="109"/>
      <c r="C5" s="110"/>
      <c r="D5" s="110"/>
      <c r="E5" s="162"/>
      <c r="F5" s="111"/>
      <c r="G5" s="112"/>
      <c r="H5" s="113"/>
      <c r="I5" s="163"/>
      <c r="J5" s="113"/>
      <c r="K5" s="114">
        <f t="shared" si="0"/>
        <v>0</v>
      </c>
    </row>
    <row r="6" spans="1:12" s="292" customFormat="1" x14ac:dyDescent="0.3">
      <c r="A6" s="295" t="s">
        <v>161</v>
      </c>
      <c r="B6" s="109"/>
      <c r="C6" s="110"/>
      <c r="D6" s="110"/>
      <c r="E6" s="162"/>
      <c r="F6" s="111"/>
      <c r="G6" s="112"/>
      <c r="H6" s="113"/>
      <c r="I6" s="163"/>
      <c r="J6" s="113"/>
      <c r="K6" s="114">
        <f t="shared" si="0"/>
        <v>0</v>
      </c>
    </row>
    <row r="7" spans="1:12" s="292" customFormat="1" x14ac:dyDescent="0.3">
      <c r="A7" s="295" t="s">
        <v>72</v>
      </c>
      <c r="B7" s="109"/>
      <c r="C7" s="110"/>
      <c r="D7" s="110"/>
      <c r="E7" s="162"/>
      <c r="F7" s="111"/>
      <c r="G7" s="112"/>
      <c r="H7" s="113"/>
      <c r="I7" s="163"/>
      <c r="J7" s="113"/>
      <c r="K7" s="114">
        <f t="shared" si="0"/>
        <v>0</v>
      </c>
    </row>
    <row r="8" spans="1:12" s="292" customFormat="1" x14ac:dyDescent="0.3">
      <c r="A8" s="295" t="s">
        <v>163</v>
      </c>
      <c r="B8" s="109"/>
      <c r="C8" s="110"/>
      <c r="D8" s="110"/>
      <c r="E8" s="162"/>
      <c r="F8" s="111"/>
      <c r="G8" s="112"/>
      <c r="H8" s="113"/>
      <c r="I8" s="163"/>
      <c r="J8" s="113"/>
      <c r="K8" s="114">
        <f t="shared" si="0"/>
        <v>0</v>
      </c>
    </row>
    <row r="9" spans="1:12" s="292" customFormat="1" x14ac:dyDescent="0.3">
      <c r="A9" s="295" t="s">
        <v>164</v>
      </c>
      <c r="B9" s="109"/>
      <c r="C9" s="110"/>
      <c r="D9" s="110"/>
      <c r="E9" s="162"/>
      <c r="F9" s="111"/>
      <c r="G9" s="112"/>
      <c r="H9" s="113"/>
      <c r="I9" s="163"/>
      <c r="J9" s="113"/>
      <c r="K9" s="114">
        <f t="shared" si="0"/>
        <v>0</v>
      </c>
    </row>
    <row r="10" spans="1:12" s="292" customFormat="1" x14ac:dyDescent="0.3">
      <c r="A10" s="295" t="s">
        <v>165</v>
      </c>
      <c r="B10" s="109"/>
      <c r="C10" s="110"/>
      <c r="D10" s="110"/>
      <c r="E10" s="162"/>
      <c r="F10" s="111"/>
      <c r="G10" s="112"/>
      <c r="H10" s="113"/>
      <c r="I10" s="163"/>
      <c r="J10" s="113"/>
      <c r="K10" s="114">
        <f t="shared" si="0"/>
        <v>0</v>
      </c>
    </row>
    <row r="11" spans="1:12" s="292" customFormat="1" x14ac:dyDescent="0.3">
      <c r="A11" s="295" t="s">
        <v>166</v>
      </c>
      <c r="B11" s="109"/>
      <c r="C11" s="110"/>
      <c r="D11" s="110"/>
      <c r="E11" s="162"/>
      <c r="F11" s="111"/>
      <c r="G11" s="112"/>
      <c r="H11" s="113"/>
      <c r="I11" s="163"/>
      <c r="J11" s="113"/>
      <c r="K11" s="114">
        <f t="shared" si="0"/>
        <v>0</v>
      </c>
    </row>
    <row r="12" spans="1:12" s="292" customFormat="1" x14ac:dyDescent="0.3">
      <c r="A12" s="295" t="s">
        <v>167</v>
      </c>
      <c r="B12" s="109"/>
      <c r="C12" s="110"/>
      <c r="D12" s="110"/>
      <c r="E12" s="162"/>
      <c r="F12" s="111"/>
      <c r="G12" s="112"/>
      <c r="H12" s="113"/>
      <c r="I12" s="163"/>
      <c r="J12" s="113"/>
      <c r="K12" s="114">
        <f t="shared" si="0"/>
        <v>0</v>
      </c>
    </row>
    <row r="13" spans="1:12" s="292" customFormat="1" x14ac:dyDescent="0.3">
      <c r="A13" s="295" t="s">
        <v>168</v>
      </c>
      <c r="B13" s="109"/>
      <c r="C13" s="110"/>
      <c r="D13" s="110"/>
      <c r="E13" s="162"/>
      <c r="F13" s="111"/>
      <c r="G13" s="112"/>
      <c r="H13" s="113"/>
      <c r="I13" s="163"/>
      <c r="J13" s="113"/>
      <c r="K13" s="114">
        <f t="shared" si="0"/>
        <v>0</v>
      </c>
    </row>
    <row r="14" spans="1:12" s="292" customFormat="1" x14ac:dyDescent="0.3">
      <c r="A14" s="295" t="s">
        <v>169</v>
      </c>
      <c r="B14" s="109"/>
      <c r="C14" s="110"/>
      <c r="D14" s="110"/>
      <c r="E14" s="162"/>
      <c r="F14" s="111"/>
      <c r="G14" s="112"/>
      <c r="H14" s="113"/>
      <c r="I14" s="163"/>
      <c r="J14" s="113"/>
      <c r="K14" s="114">
        <f t="shared" si="0"/>
        <v>0</v>
      </c>
    </row>
    <row r="15" spans="1:12" s="292" customFormat="1" x14ac:dyDescent="0.3">
      <c r="A15" s="295" t="s">
        <v>170</v>
      </c>
      <c r="B15" s="109"/>
      <c r="C15" s="110"/>
      <c r="D15" s="110"/>
      <c r="E15" s="162"/>
      <c r="F15" s="111"/>
      <c r="G15" s="112"/>
      <c r="H15" s="113"/>
      <c r="I15" s="163"/>
      <c r="J15" s="113"/>
      <c r="K15" s="114">
        <f t="shared" si="0"/>
        <v>0</v>
      </c>
    </row>
    <row r="16" spans="1:12" s="292" customFormat="1" x14ac:dyDescent="0.3">
      <c r="A16" s="295" t="s">
        <v>171</v>
      </c>
      <c r="B16" s="109"/>
      <c r="C16" s="110"/>
      <c r="D16" s="110"/>
      <c r="E16" s="162"/>
      <c r="F16" s="111"/>
      <c r="G16" s="112"/>
      <c r="H16" s="113"/>
      <c r="I16" s="163"/>
      <c r="J16" s="113"/>
      <c r="K16" s="114">
        <f t="shared" si="0"/>
        <v>0</v>
      </c>
    </row>
    <row r="17" spans="1:11" s="292" customFormat="1" x14ac:dyDescent="0.3">
      <c r="A17" s="295" t="s">
        <v>172</v>
      </c>
      <c r="B17" s="109"/>
      <c r="C17" s="110"/>
      <c r="D17" s="110"/>
      <c r="E17" s="162"/>
      <c r="F17" s="111"/>
      <c r="G17" s="112"/>
      <c r="H17" s="113"/>
      <c r="I17" s="163"/>
      <c r="J17" s="113"/>
      <c r="K17" s="114">
        <f t="shared" si="0"/>
        <v>0</v>
      </c>
    </row>
    <row r="18" spans="1:11" s="292" customFormat="1" x14ac:dyDescent="0.3">
      <c r="A18" s="295" t="s">
        <v>173</v>
      </c>
      <c r="B18" s="109"/>
      <c r="C18" s="110"/>
      <c r="D18" s="110"/>
      <c r="E18" s="162"/>
      <c r="F18" s="111"/>
      <c r="G18" s="112"/>
      <c r="H18" s="113"/>
      <c r="I18" s="163"/>
      <c r="J18" s="113"/>
      <c r="K18" s="114">
        <f t="shared" si="0"/>
        <v>0</v>
      </c>
    </row>
    <row r="19" spans="1:11" s="292" customFormat="1" x14ac:dyDescent="0.3">
      <c r="A19" s="295" t="s">
        <v>223</v>
      </c>
      <c r="B19" s="109"/>
      <c r="C19" s="110"/>
      <c r="D19" s="110"/>
      <c r="E19" s="162"/>
      <c r="F19" s="111"/>
      <c r="G19" s="112"/>
      <c r="H19" s="113"/>
      <c r="I19" s="163"/>
      <c r="J19" s="113"/>
      <c r="K19" s="114">
        <f t="shared" si="0"/>
        <v>0</v>
      </c>
    </row>
    <row r="20" spans="1:11" s="292" customFormat="1" x14ac:dyDescent="0.3">
      <c r="A20" s="295" t="s">
        <v>244</v>
      </c>
      <c r="B20" s="109"/>
      <c r="C20" s="110"/>
      <c r="D20" s="110"/>
      <c r="E20" s="162"/>
      <c r="F20" s="111"/>
      <c r="G20" s="112"/>
      <c r="H20" s="113"/>
      <c r="I20" s="163"/>
      <c r="J20" s="113"/>
      <c r="K20" s="114">
        <f t="shared" si="0"/>
        <v>0</v>
      </c>
    </row>
    <row r="21" spans="1:11" s="292" customFormat="1" x14ac:dyDescent="0.3">
      <c r="A21" s="295" t="s">
        <v>175</v>
      </c>
      <c r="B21" s="109"/>
      <c r="C21" s="110"/>
      <c r="D21" s="110"/>
      <c r="E21" s="162"/>
      <c r="F21" s="111"/>
      <c r="G21" s="112"/>
      <c r="H21" s="113"/>
      <c r="I21" s="163"/>
      <c r="J21" s="113"/>
      <c r="K21" s="114">
        <f t="shared" si="0"/>
        <v>0</v>
      </c>
    </row>
    <row r="22" spans="1:11" s="292" customFormat="1" x14ac:dyDescent="0.3">
      <c r="A22" s="295" t="s">
        <v>176</v>
      </c>
      <c r="B22" s="109"/>
      <c r="C22" s="110"/>
      <c r="D22" s="110"/>
      <c r="E22" s="162"/>
      <c r="F22" s="111"/>
      <c r="G22" s="112"/>
      <c r="H22" s="113"/>
      <c r="I22" s="163"/>
      <c r="J22" s="113"/>
      <c r="K22" s="114">
        <f t="shared" si="0"/>
        <v>0</v>
      </c>
    </row>
    <row r="23" spans="1:11" s="292" customFormat="1" x14ac:dyDescent="0.3">
      <c r="A23" s="295" t="s">
        <v>177</v>
      </c>
      <c r="B23" s="109"/>
      <c r="C23" s="110"/>
      <c r="D23" s="110"/>
      <c r="E23" s="162"/>
      <c r="F23" s="111"/>
      <c r="G23" s="112"/>
      <c r="H23" s="113"/>
      <c r="I23" s="163"/>
      <c r="J23" s="113"/>
      <c r="K23" s="114">
        <f t="shared" si="0"/>
        <v>0</v>
      </c>
    </row>
    <row r="24" spans="1:11" s="292" customFormat="1" x14ac:dyDescent="0.3">
      <c r="A24" s="295" t="s">
        <v>178</v>
      </c>
      <c r="B24" s="109"/>
      <c r="C24" s="110"/>
      <c r="D24" s="110"/>
      <c r="E24" s="162"/>
      <c r="F24" s="111"/>
      <c r="G24" s="112"/>
      <c r="H24" s="113"/>
      <c r="I24" s="163"/>
      <c r="J24" s="113"/>
      <c r="K24" s="114">
        <f t="shared" si="0"/>
        <v>0</v>
      </c>
    </row>
    <row r="25" spans="1:11" s="292" customFormat="1" x14ac:dyDescent="0.3">
      <c r="A25" s="295" t="s">
        <v>179</v>
      </c>
      <c r="B25" s="109"/>
      <c r="C25" s="110"/>
      <c r="D25" s="110"/>
      <c r="E25" s="162"/>
      <c r="F25" s="111"/>
      <c r="G25" s="112"/>
      <c r="H25" s="113"/>
      <c r="I25" s="163"/>
      <c r="J25" s="113"/>
      <c r="K25" s="114">
        <f t="shared" si="0"/>
        <v>0</v>
      </c>
    </row>
    <row r="26" spans="1:11" s="292" customFormat="1" x14ac:dyDescent="0.3">
      <c r="A26" s="295" t="s">
        <v>180</v>
      </c>
      <c r="B26" s="109"/>
      <c r="C26" s="110"/>
      <c r="D26" s="110"/>
      <c r="E26" s="162"/>
      <c r="F26" s="111"/>
      <c r="G26" s="112"/>
      <c r="H26" s="113"/>
      <c r="I26" s="163"/>
      <c r="J26" s="113"/>
      <c r="K26" s="114">
        <f t="shared" si="0"/>
        <v>0</v>
      </c>
    </row>
    <row r="27" spans="1:11" s="292" customFormat="1" x14ac:dyDescent="0.3">
      <c r="A27" s="295" t="s">
        <v>181</v>
      </c>
      <c r="B27" s="109"/>
      <c r="C27" s="110"/>
      <c r="D27" s="110"/>
      <c r="E27" s="162"/>
      <c r="F27" s="111"/>
      <c r="G27" s="112"/>
      <c r="H27" s="113"/>
      <c r="I27" s="163"/>
      <c r="J27" s="113"/>
      <c r="K27" s="114">
        <f t="shared" si="0"/>
        <v>0</v>
      </c>
    </row>
    <row r="28" spans="1:11" s="292" customFormat="1" x14ac:dyDescent="0.3">
      <c r="A28" s="295" t="s">
        <v>182</v>
      </c>
      <c r="B28" s="109"/>
      <c r="C28" s="110"/>
      <c r="D28" s="110"/>
      <c r="E28" s="162"/>
      <c r="F28" s="111"/>
      <c r="G28" s="112"/>
      <c r="H28" s="113"/>
      <c r="I28" s="163"/>
      <c r="J28" s="113"/>
      <c r="K28" s="114">
        <f t="shared" si="0"/>
        <v>0</v>
      </c>
    </row>
    <row r="29" spans="1:11" s="292" customFormat="1" x14ac:dyDescent="0.3">
      <c r="A29" s="295" t="s">
        <v>390</v>
      </c>
      <c r="B29" s="109"/>
      <c r="C29" s="110"/>
      <c r="D29" s="110"/>
      <c r="E29" s="162"/>
      <c r="F29" s="111"/>
      <c r="G29" s="112"/>
      <c r="H29" s="113"/>
      <c r="I29" s="163"/>
      <c r="J29" s="113"/>
      <c r="K29" s="114">
        <f t="shared" si="0"/>
        <v>0</v>
      </c>
    </row>
    <row r="30" spans="1:11" s="292" customFormat="1" x14ac:dyDescent="0.3">
      <c r="A30" s="295" t="s">
        <v>184</v>
      </c>
      <c r="B30" s="109"/>
      <c r="C30" s="110"/>
      <c r="D30" s="110"/>
      <c r="E30" s="162"/>
      <c r="F30" s="111"/>
      <c r="G30" s="112"/>
      <c r="H30" s="113"/>
      <c r="I30" s="163"/>
      <c r="J30" s="113"/>
      <c r="K30" s="114">
        <f t="shared" si="0"/>
        <v>0</v>
      </c>
    </row>
    <row r="31" spans="1:11" s="292" customFormat="1" x14ac:dyDescent="0.3">
      <c r="A31" s="295" t="s">
        <v>185</v>
      </c>
      <c r="B31" s="109"/>
      <c r="C31" s="110"/>
      <c r="D31" s="110"/>
      <c r="E31" s="162"/>
      <c r="F31" s="111"/>
      <c r="G31" s="112"/>
      <c r="H31" s="113"/>
      <c r="I31" s="163"/>
      <c r="J31" s="113"/>
      <c r="K31" s="114">
        <f t="shared" si="0"/>
        <v>0</v>
      </c>
    </row>
    <row r="32" spans="1:11" s="292" customFormat="1" x14ac:dyDescent="0.3">
      <c r="A32" s="295" t="s">
        <v>186</v>
      </c>
      <c r="B32" s="109"/>
      <c r="C32" s="110"/>
      <c r="D32" s="110"/>
      <c r="E32" s="162"/>
      <c r="F32" s="111"/>
      <c r="G32" s="112"/>
      <c r="H32" s="113"/>
      <c r="I32" s="163"/>
      <c r="J32" s="113"/>
      <c r="K32" s="114">
        <f t="shared" si="0"/>
        <v>0</v>
      </c>
    </row>
    <row r="33" spans="1:11" s="292" customFormat="1" x14ac:dyDescent="0.3">
      <c r="A33" s="295" t="s">
        <v>187</v>
      </c>
      <c r="B33" s="109"/>
      <c r="C33" s="110"/>
      <c r="D33" s="110"/>
      <c r="E33" s="162"/>
      <c r="F33" s="111"/>
      <c r="G33" s="112"/>
      <c r="H33" s="113"/>
      <c r="I33" s="163"/>
      <c r="J33" s="113"/>
      <c r="K33" s="114">
        <f t="shared" si="0"/>
        <v>0</v>
      </c>
    </row>
    <row r="34" spans="1:11" s="292" customFormat="1" x14ac:dyDescent="0.3">
      <c r="A34" s="295" t="s">
        <v>188</v>
      </c>
      <c r="B34" s="109"/>
      <c r="C34" s="110"/>
      <c r="D34" s="110"/>
      <c r="E34" s="162"/>
      <c r="F34" s="111"/>
      <c r="G34" s="112"/>
      <c r="H34" s="113"/>
      <c r="I34" s="163"/>
      <c r="J34" s="113"/>
      <c r="K34" s="114">
        <f t="shared" si="0"/>
        <v>0</v>
      </c>
    </row>
    <row r="35" spans="1:11" s="292" customFormat="1" x14ac:dyDescent="0.3">
      <c r="A35" s="295" t="s">
        <v>190</v>
      </c>
      <c r="B35" s="109"/>
      <c r="C35" s="110"/>
      <c r="D35" s="110"/>
      <c r="E35" s="162"/>
      <c r="F35" s="111"/>
      <c r="G35" s="112"/>
      <c r="H35" s="113"/>
      <c r="I35" s="163"/>
      <c r="J35" s="113"/>
      <c r="K35" s="114">
        <f t="shared" si="0"/>
        <v>0</v>
      </c>
    </row>
    <row r="36" spans="1:11" s="292" customFormat="1" x14ac:dyDescent="0.3">
      <c r="A36" s="295" t="s">
        <v>189</v>
      </c>
      <c r="B36" s="109"/>
      <c r="C36" s="110"/>
      <c r="D36" s="110"/>
      <c r="E36" s="162"/>
      <c r="F36" s="111"/>
      <c r="G36" s="112"/>
      <c r="H36" s="113"/>
      <c r="I36" s="163"/>
      <c r="J36" s="113"/>
      <c r="K36" s="114">
        <f t="shared" si="0"/>
        <v>0</v>
      </c>
    </row>
    <row r="37" spans="1:11" s="292" customFormat="1" x14ac:dyDescent="0.3">
      <c r="A37" s="295" t="s">
        <v>192</v>
      </c>
      <c r="B37" s="109"/>
      <c r="C37" s="110"/>
      <c r="D37" s="110"/>
      <c r="E37" s="162"/>
      <c r="F37" s="111"/>
      <c r="G37" s="112"/>
      <c r="H37" s="113"/>
      <c r="I37" s="163"/>
      <c r="J37" s="113"/>
      <c r="K37" s="114">
        <f t="shared" si="0"/>
        <v>0</v>
      </c>
    </row>
    <row r="38" spans="1:11" s="292" customFormat="1" x14ac:dyDescent="0.3">
      <c r="A38" s="295" t="s">
        <v>193</v>
      </c>
      <c r="B38" s="109"/>
      <c r="C38" s="110"/>
      <c r="D38" s="110"/>
      <c r="E38" s="162"/>
      <c r="F38" s="111"/>
      <c r="G38" s="112"/>
      <c r="H38" s="113"/>
      <c r="I38" s="163"/>
      <c r="J38" s="113"/>
      <c r="K38" s="114">
        <f t="shared" si="0"/>
        <v>0</v>
      </c>
    </row>
    <row r="39" spans="1:11" s="292" customFormat="1" x14ac:dyDescent="0.3">
      <c r="A39" s="295" t="s">
        <v>194</v>
      </c>
      <c r="B39" s="109"/>
      <c r="C39" s="110"/>
      <c r="D39" s="110"/>
      <c r="E39" s="162"/>
      <c r="F39" s="111"/>
      <c r="G39" s="112"/>
      <c r="H39" s="113"/>
      <c r="I39" s="163"/>
      <c r="J39" s="113"/>
      <c r="K39" s="114">
        <f t="shared" si="0"/>
        <v>0</v>
      </c>
    </row>
    <row r="40" spans="1:11" s="292" customFormat="1" x14ac:dyDescent="0.3">
      <c r="A40" s="295" t="s">
        <v>195</v>
      </c>
      <c r="B40" s="109"/>
      <c r="C40" s="110"/>
      <c r="D40" s="110"/>
      <c r="E40" s="162"/>
      <c r="F40" s="111"/>
      <c r="G40" s="112"/>
      <c r="H40" s="113"/>
      <c r="I40" s="163"/>
      <c r="J40" s="113"/>
      <c r="K40" s="114">
        <f t="shared" si="0"/>
        <v>0</v>
      </c>
    </row>
    <row r="41" spans="1:11" s="292" customFormat="1" x14ac:dyDescent="0.3">
      <c r="A41" s="295" t="s">
        <v>196</v>
      </c>
      <c r="B41" s="109"/>
      <c r="C41" s="110"/>
      <c r="D41" s="110"/>
      <c r="E41" s="162"/>
      <c r="F41" s="111"/>
      <c r="G41" s="112"/>
      <c r="H41" s="113"/>
      <c r="I41" s="163"/>
      <c r="J41" s="113"/>
      <c r="K41" s="114">
        <f t="shared" si="0"/>
        <v>0</v>
      </c>
    </row>
    <row r="42" spans="1:11" s="292" customFormat="1" x14ac:dyDescent="0.3">
      <c r="A42" s="295" t="s">
        <v>197</v>
      </c>
      <c r="B42" s="109"/>
      <c r="C42" s="110"/>
      <c r="D42" s="110"/>
      <c r="E42" s="162"/>
      <c r="F42" s="111"/>
      <c r="G42" s="112"/>
      <c r="H42" s="113"/>
      <c r="I42" s="163"/>
      <c r="J42" s="113"/>
      <c r="K42" s="114">
        <f t="shared" si="0"/>
        <v>0</v>
      </c>
    </row>
    <row r="43" spans="1:11" s="292" customFormat="1" x14ac:dyDescent="0.3">
      <c r="A43" s="295" t="s">
        <v>453</v>
      </c>
      <c r="B43" s="109"/>
      <c r="C43" s="110"/>
      <c r="D43" s="110"/>
      <c r="E43" s="162"/>
      <c r="F43" s="111"/>
      <c r="G43" s="112"/>
      <c r="H43" s="113"/>
      <c r="I43" s="163"/>
      <c r="J43" s="113"/>
      <c r="K43" s="114">
        <f t="shared" si="0"/>
        <v>0</v>
      </c>
    </row>
    <row r="44" spans="1:11" s="292" customFormat="1" x14ac:dyDescent="0.3">
      <c r="A44" s="295" t="s">
        <v>198</v>
      </c>
      <c r="B44" s="109"/>
      <c r="C44" s="110"/>
      <c r="D44" s="110"/>
      <c r="E44" s="162"/>
      <c r="F44" s="111"/>
      <c r="G44" s="112"/>
      <c r="H44" s="113"/>
      <c r="I44" s="163"/>
      <c r="J44" s="113"/>
      <c r="K44" s="114">
        <f t="shared" si="0"/>
        <v>0</v>
      </c>
    </row>
    <row r="45" spans="1:11" s="292" customFormat="1" x14ac:dyDescent="0.3">
      <c r="A45" s="295" t="s">
        <v>372</v>
      </c>
      <c r="B45" s="109"/>
      <c r="C45" s="110"/>
      <c r="D45" s="110"/>
      <c r="E45" s="162"/>
      <c r="F45" s="111"/>
      <c r="G45" s="112"/>
      <c r="H45" s="113"/>
      <c r="I45" s="163"/>
      <c r="J45" s="113"/>
      <c r="K45" s="114">
        <f t="shared" si="0"/>
        <v>0</v>
      </c>
    </row>
    <row r="46" spans="1:11" s="292" customFormat="1" x14ac:dyDescent="0.3">
      <c r="A46" s="295" t="s">
        <v>199</v>
      </c>
      <c r="B46" s="109">
        <v>1</v>
      </c>
      <c r="C46" s="110"/>
      <c r="D46" s="110"/>
      <c r="E46" s="162"/>
      <c r="F46" s="111"/>
      <c r="G46" s="112"/>
      <c r="H46" s="113"/>
      <c r="I46" s="163"/>
      <c r="J46" s="113"/>
      <c r="K46" s="114">
        <f t="shared" si="0"/>
        <v>1</v>
      </c>
    </row>
    <row r="47" spans="1:11" s="292" customFormat="1" x14ac:dyDescent="0.3">
      <c r="A47" s="295" t="s">
        <v>359</v>
      </c>
      <c r="B47" s="109"/>
      <c r="C47" s="110"/>
      <c r="D47" s="110"/>
      <c r="E47" s="162"/>
      <c r="F47" s="111"/>
      <c r="G47" s="112"/>
      <c r="H47" s="113"/>
      <c r="I47" s="163"/>
      <c r="J47" s="113"/>
      <c r="K47" s="114">
        <f t="shared" si="0"/>
        <v>0</v>
      </c>
    </row>
    <row r="48" spans="1:11" s="292" customFormat="1" x14ac:dyDescent="0.3">
      <c r="A48" s="295" t="s">
        <v>392</v>
      </c>
      <c r="B48" s="109"/>
      <c r="C48" s="110"/>
      <c r="D48" s="110"/>
      <c r="E48" s="162"/>
      <c r="F48" s="111"/>
      <c r="G48" s="112"/>
      <c r="H48" s="113"/>
      <c r="I48" s="163"/>
      <c r="J48" s="113"/>
      <c r="K48" s="114">
        <f t="shared" si="0"/>
        <v>0</v>
      </c>
    </row>
    <row r="49" spans="1:11" s="292" customFormat="1" x14ac:dyDescent="0.3">
      <c r="A49" s="295" t="s">
        <v>526</v>
      </c>
      <c r="B49" s="109"/>
      <c r="C49" s="110"/>
      <c r="D49" s="110"/>
      <c r="E49" s="162"/>
      <c r="F49" s="111"/>
      <c r="G49" s="112"/>
      <c r="H49" s="113"/>
      <c r="I49" s="163"/>
      <c r="J49" s="113"/>
      <c r="K49" s="114">
        <f t="shared" si="0"/>
        <v>0</v>
      </c>
    </row>
    <row r="50" spans="1:11" s="292" customFormat="1" x14ac:dyDescent="0.3">
      <c r="A50" s="295" t="s">
        <v>200</v>
      </c>
      <c r="B50" s="109"/>
      <c r="C50" s="110"/>
      <c r="D50" s="110"/>
      <c r="E50" s="162"/>
      <c r="F50" s="111"/>
      <c r="G50" s="112"/>
      <c r="H50" s="113"/>
      <c r="I50" s="163"/>
      <c r="J50" s="113"/>
      <c r="K50" s="114">
        <f t="shared" si="0"/>
        <v>0</v>
      </c>
    </row>
    <row r="51" spans="1:11" s="292" customFormat="1" x14ac:dyDescent="0.3">
      <c r="A51" s="295" t="s">
        <v>201</v>
      </c>
      <c r="B51" s="109"/>
      <c r="C51" s="110"/>
      <c r="D51" s="110"/>
      <c r="E51" s="162"/>
      <c r="F51" s="111"/>
      <c r="G51" s="112"/>
      <c r="H51" s="113"/>
      <c r="I51" s="163"/>
      <c r="J51" s="113"/>
      <c r="K51" s="114">
        <f t="shared" si="0"/>
        <v>0</v>
      </c>
    </row>
    <row r="52" spans="1:11" s="292" customFormat="1" x14ac:dyDescent="0.3">
      <c r="A52" s="295" t="s">
        <v>202</v>
      </c>
      <c r="B52" s="109"/>
      <c r="C52" s="110"/>
      <c r="D52" s="110"/>
      <c r="E52" s="162"/>
      <c r="F52" s="111"/>
      <c r="G52" s="112"/>
      <c r="H52" s="113"/>
      <c r="I52" s="163"/>
      <c r="J52" s="113"/>
      <c r="K52" s="114">
        <f t="shared" si="0"/>
        <v>0</v>
      </c>
    </row>
    <row r="53" spans="1:11" s="292" customFormat="1" x14ac:dyDescent="0.3">
      <c r="A53" s="295" t="s">
        <v>203</v>
      </c>
      <c r="B53" s="109"/>
      <c r="C53" s="110"/>
      <c r="D53" s="110"/>
      <c r="E53" s="162"/>
      <c r="F53" s="111"/>
      <c r="G53" s="112"/>
      <c r="H53" s="113"/>
      <c r="I53" s="163"/>
      <c r="J53" s="113"/>
      <c r="K53" s="114">
        <f t="shared" si="0"/>
        <v>0</v>
      </c>
    </row>
    <row r="54" spans="1:11" s="292" customFormat="1" x14ac:dyDescent="0.3">
      <c r="A54" s="295" t="s">
        <v>204</v>
      </c>
      <c r="B54" s="109"/>
      <c r="C54" s="110"/>
      <c r="D54" s="110"/>
      <c r="E54" s="162"/>
      <c r="F54" s="111"/>
      <c r="G54" s="112"/>
      <c r="H54" s="113"/>
      <c r="I54" s="163"/>
      <c r="J54" s="113"/>
      <c r="K54" s="114">
        <f t="shared" si="0"/>
        <v>0</v>
      </c>
    </row>
    <row r="55" spans="1:11" s="292" customFormat="1" x14ac:dyDescent="0.3">
      <c r="A55" s="295" t="s">
        <v>206</v>
      </c>
      <c r="B55" s="109"/>
      <c r="C55" s="110"/>
      <c r="D55" s="110"/>
      <c r="E55" s="162"/>
      <c r="F55" s="111"/>
      <c r="G55" s="112"/>
      <c r="H55" s="113"/>
      <c r="I55" s="163"/>
      <c r="J55" s="113"/>
      <c r="K55" s="114">
        <f t="shared" si="0"/>
        <v>0</v>
      </c>
    </row>
    <row r="56" spans="1:11" s="292" customFormat="1" x14ac:dyDescent="0.3">
      <c r="A56" s="295" t="s">
        <v>207</v>
      </c>
      <c r="B56" s="109"/>
      <c r="C56" s="110"/>
      <c r="D56" s="110"/>
      <c r="E56" s="162"/>
      <c r="F56" s="111"/>
      <c r="G56" s="112"/>
      <c r="H56" s="113"/>
      <c r="I56" s="163"/>
      <c r="J56" s="113"/>
      <c r="K56" s="114">
        <f t="shared" si="0"/>
        <v>0</v>
      </c>
    </row>
    <row r="57" spans="1:11" s="292" customFormat="1" x14ac:dyDescent="0.3">
      <c r="A57" s="295" t="s">
        <v>208</v>
      </c>
      <c r="B57" s="109"/>
      <c r="C57" s="110"/>
      <c r="D57" s="110"/>
      <c r="E57" s="162"/>
      <c r="F57" s="111"/>
      <c r="G57" s="112"/>
      <c r="H57" s="113"/>
      <c r="I57" s="163"/>
      <c r="J57" s="113"/>
      <c r="K57" s="114">
        <f t="shared" si="0"/>
        <v>0</v>
      </c>
    </row>
    <row r="58" spans="1:11" s="292" customFormat="1" x14ac:dyDescent="0.3">
      <c r="A58" s="295" t="s">
        <v>528</v>
      </c>
      <c r="B58" s="109"/>
      <c r="C58" s="110"/>
      <c r="D58" s="110"/>
      <c r="E58" s="162"/>
      <c r="F58" s="111"/>
      <c r="G58" s="112"/>
      <c r="H58" s="113"/>
      <c r="I58" s="163"/>
      <c r="J58" s="113"/>
      <c r="K58" s="114">
        <f t="shared" si="0"/>
        <v>0</v>
      </c>
    </row>
    <row r="59" spans="1:11" s="292" customFormat="1" x14ac:dyDescent="0.3">
      <c r="A59" s="295" t="s">
        <v>356</v>
      </c>
      <c r="B59" s="109"/>
      <c r="C59" s="110"/>
      <c r="D59" s="110"/>
      <c r="E59" s="162"/>
      <c r="F59" s="111"/>
      <c r="G59" s="112"/>
      <c r="H59" s="113"/>
      <c r="I59" s="163"/>
      <c r="J59" s="113"/>
      <c r="K59" s="114">
        <f t="shared" si="0"/>
        <v>0</v>
      </c>
    </row>
    <row r="60" spans="1:11" s="292" customFormat="1" x14ac:dyDescent="0.3">
      <c r="A60" s="295" t="s">
        <v>294</v>
      </c>
      <c r="B60" s="109"/>
      <c r="C60" s="110"/>
      <c r="D60" s="110"/>
      <c r="E60" s="162"/>
      <c r="F60" s="111"/>
      <c r="G60" s="112"/>
      <c r="H60" s="113"/>
      <c r="I60" s="163"/>
      <c r="J60" s="113"/>
      <c r="K60" s="114">
        <f t="shared" si="0"/>
        <v>0</v>
      </c>
    </row>
    <row r="61" spans="1:11" s="292" customFormat="1" x14ac:dyDescent="0.3">
      <c r="A61" s="295" t="s">
        <v>209</v>
      </c>
      <c r="B61" s="109"/>
      <c r="C61" s="110"/>
      <c r="D61" s="110"/>
      <c r="E61" s="162"/>
      <c r="F61" s="111"/>
      <c r="G61" s="112"/>
      <c r="H61" s="113"/>
      <c r="I61" s="163"/>
      <c r="J61" s="113"/>
      <c r="K61" s="114">
        <f t="shared" si="0"/>
        <v>0</v>
      </c>
    </row>
    <row r="62" spans="1:11" s="292" customFormat="1" x14ac:dyDescent="0.3">
      <c r="A62" s="295" t="s">
        <v>210</v>
      </c>
      <c r="B62" s="109"/>
      <c r="C62" s="110"/>
      <c r="D62" s="110"/>
      <c r="E62" s="162"/>
      <c r="F62" s="111"/>
      <c r="G62" s="112"/>
      <c r="H62" s="113"/>
      <c r="I62" s="163"/>
      <c r="J62" s="113"/>
      <c r="K62" s="114">
        <f t="shared" si="0"/>
        <v>0</v>
      </c>
    </row>
    <row r="63" spans="1:11" s="292" customFormat="1" x14ac:dyDescent="0.3">
      <c r="A63" s="295" t="s">
        <v>211</v>
      </c>
      <c r="B63" s="109"/>
      <c r="C63" s="110"/>
      <c r="D63" s="110"/>
      <c r="E63" s="162"/>
      <c r="F63" s="111"/>
      <c r="G63" s="112"/>
      <c r="H63" s="113"/>
      <c r="I63" s="163"/>
      <c r="J63" s="113"/>
      <c r="K63" s="114">
        <f t="shared" si="0"/>
        <v>0</v>
      </c>
    </row>
    <row r="64" spans="1:11" s="292" customFormat="1" x14ac:dyDescent="0.3">
      <c r="A64" s="295" t="s">
        <v>529</v>
      </c>
      <c r="B64" s="109"/>
      <c r="C64" s="110"/>
      <c r="D64" s="110"/>
      <c r="E64" s="162"/>
      <c r="F64" s="111"/>
      <c r="G64" s="112"/>
      <c r="H64" s="113"/>
      <c r="I64" s="163"/>
      <c r="J64" s="113"/>
      <c r="K64" s="114">
        <f t="shared" si="0"/>
        <v>0</v>
      </c>
    </row>
    <row r="65" spans="1:11" s="292" customFormat="1" x14ac:dyDescent="0.3">
      <c r="A65" s="295" t="s">
        <v>530</v>
      </c>
      <c r="B65" s="109"/>
      <c r="C65" s="110"/>
      <c r="D65" s="110"/>
      <c r="E65" s="162"/>
      <c r="F65" s="111"/>
      <c r="G65" s="112"/>
      <c r="H65" s="113"/>
      <c r="I65" s="163"/>
      <c r="J65" s="113"/>
      <c r="K65" s="114">
        <f t="shared" si="0"/>
        <v>0</v>
      </c>
    </row>
    <row r="66" spans="1:11" s="292" customFormat="1" x14ac:dyDescent="0.3">
      <c r="A66" s="295" t="s">
        <v>213</v>
      </c>
      <c r="B66" s="109"/>
      <c r="C66" s="110"/>
      <c r="D66" s="110"/>
      <c r="E66" s="162"/>
      <c r="F66" s="111"/>
      <c r="G66" s="112"/>
      <c r="H66" s="113"/>
      <c r="I66" s="163"/>
      <c r="J66" s="113"/>
      <c r="K66" s="114">
        <f t="shared" si="0"/>
        <v>0</v>
      </c>
    </row>
    <row r="67" spans="1:11" s="292" customFormat="1" x14ac:dyDescent="0.3">
      <c r="A67" s="295" t="s">
        <v>212</v>
      </c>
      <c r="B67" s="109"/>
      <c r="C67" s="110"/>
      <c r="D67" s="110"/>
      <c r="E67" s="162"/>
      <c r="F67" s="111"/>
      <c r="G67" s="112"/>
      <c r="H67" s="113"/>
      <c r="I67" s="163"/>
      <c r="J67" s="113"/>
      <c r="K67" s="114">
        <f t="shared" si="0"/>
        <v>0</v>
      </c>
    </row>
    <row r="68" spans="1:11" s="292" customFormat="1" x14ac:dyDescent="0.3">
      <c r="A68" s="295" t="s">
        <v>214</v>
      </c>
      <c r="B68" s="109"/>
      <c r="C68" s="110"/>
      <c r="D68" s="110"/>
      <c r="E68" s="162"/>
      <c r="F68" s="111"/>
      <c r="G68" s="112"/>
      <c r="H68" s="113"/>
      <c r="I68" s="163"/>
      <c r="J68" s="113"/>
      <c r="K68" s="114">
        <f t="shared" ref="K68:K131" si="1">SUM(B68,F68:J68)</f>
        <v>0</v>
      </c>
    </row>
    <row r="69" spans="1:11" s="292" customFormat="1" x14ac:dyDescent="0.3">
      <c r="A69" s="295" t="s">
        <v>215</v>
      </c>
      <c r="B69" s="109"/>
      <c r="C69" s="110"/>
      <c r="D69" s="110"/>
      <c r="E69" s="162"/>
      <c r="F69" s="111"/>
      <c r="G69" s="112"/>
      <c r="H69" s="113"/>
      <c r="I69" s="163"/>
      <c r="J69" s="113"/>
      <c r="K69" s="114">
        <f t="shared" si="1"/>
        <v>0</v>
      </c>
    </row>
    <row r="70" spans="1:11" s="292" customFormat="1" x14ac:dyDescent="0.3">
      <c r="A70" s="295" t="s">
        <v>216</v>
      </c>
      <c r="B70" s="109"/>
      <c r="C70" s="110"/>
      <c r="D70" s="110"/>
      <c r="E70" s="162"/>
      <c r="F70" s="111"/>
      <c r="G70" s="112"/>
      <c r="H70" s="113"/>
      <c r="I70" s="163"/>
      <c r="J70" s="113"/>
      <c r="K70" s="114">
        <f t="shared" si="1"/>
        <v>0</v>
      </c>
    </row>
    <row r="71" spans="1:11" s="292" customFormat="1" x14ac:dyDescent="0.3">
      <c r="A71" s="295" t="s">
        <v>217</v>
      </c>
      <c r="B71" s="109"/>
      <c r="C71" s="110"/>
      <c r="D71" s="110"/>
      <c r="E71" s="162"/>
      <c r="F71" s="111"/>
      <c r="G71" s="112"/>
      <c r="H71" s="113"/>
      <c r="I71" s="163"/>
      <c r="J71" s="113"/>
      <c r="K71" s="114">
        <f t="shared" si="1"/>
        <v>0</v>
      </c>
    </row>
    <row r="72" spans="1:11" s="292" customFormat="1" x14ac:dyDescent="0.3">
      <c r="A72" s="295" t="s">
        <v>531</v>
      </c>
      <c r="B72" s="109"/>
      <c r="C72" s="110"/>
      <c r="D72" s="110"/>
      <c r="E72" s="162"/>
      <c r="F72" s="111"/>
      <c r="G72" s="112"/>
      <c r="H72" s="113"/>
      <c r="I72" s="163"/>
      <c r="J72" s="113"/>
      <c r="K72" s="114">
        <f t="shared" si="1"/>
        <v>0</v>
      </c>
    </row>
    <row r="73" spans="1:11" s="292" customFormat="1" x14ac:dyDescent="0.3">
      <c r="A73" s="295" t="s">
        <v>218</v>
      </c>
      <c r="B73" s="109"/>
      <c r="C73" s="110"/>
      <c r="D73" s="110"/>
      <c r="E73" s="162"/>
      <c r="F73" s="111"/>
      <c r="G73" s="112"/>
      <c r="H73" s="113"/>
      <c r="I73" s="163"/>
      <c r="J73" s="113"/>
      <c r="K73" s="114">
        <f t="shared" si="1"/>
        <v>0</v>
      </c>
    </row>
    <row r="74" spans="1:11" s="292" customFormat="1" x14ac:dyDescent="0.3">
      <c r="A74" s="295" t="s">
        <v>219</v>
      </c>
      <c r="B74" s="109"/>
      <c r="C74" s="110"/>
      <c r="D74" s="110"/>
      <c r="E74" s="162"/>
      <c r="F74" s="111"/>
      <c r="G74" s="112"/>
      <c r="H74" s="113"/>
      <c r="I74" s="163"/>
      <c r="J74" s="113"/>
      <c r="K74" s="114">
        <f t="shared" si="1"/>
        <v>0</v>
      </c>
    </row>
    <row r="75" spans="1:11" s="292" customFormat="1" x14ac:dyDescent="0.3">
      <c r="A75" s="295" t="s">
        <v>222</v>
      </c>
      <c r="B75" s="109"/>
      <c r="C75" s="110"/>
      <c r="D75" s="110"/>
      <c r="E75" s="162"/>
      <c r="F75" s="111"/>
      <c r="G75" s="112"/>
      <c r="H75" s="113"/>
      <c r="I75" s="163"/>
      <c r="J75" s="113"/>
      <c r="K75" s="114">
        <f t="shared" si="1"/>
        <v>0</v>
      </c>
    </row>
    <row r="76" spans="1:11" s="292" customFormat="1" x14ac:dyDescent="0.3">
      <c r="A76" s="295" t="s">
        <v>224</v>
      </c>
      <c r="B76" s="109"/>
      <c r="C76" s="110"/>
      <c r="D76" s="110"/>
      <c r="E76" s="162"/>
      <c r="F76" s="111"/>
      <c r="G76" s="112"/>
      <c r="H76" s="113"/>
      <c r="I76" s="163"/>
      <c r="J76" s="113"/>
      <c r="K76" s="114">
        <f t="shared" si="1"/>
        <v>0</v>
      </c>
    </row>
    <row r="77" spans="1:11" s="292" customFormat="1" x14ac:dyDescent="0.3">
      <c r="A77" s="295" t="s">
        <v>226</v>
      </c>
      <c r="B77" s="109"/>
      <c r="C77" s="110"/>
      <c r="D77" s="110"/>
      <c r="E77" s="162"/>
      <c r="F77" s="111"/>
      <c r="G77" s="112"/>
      <c r="H77" s="113"/>
      <c r="I77" s="163"/>
      <c r="J77" s="113"/>
      <c r="K77" s="114">
        <f t="shared" si="1"/>
        <v>0</v>
      </c>
    </row>
    <row r="78" spans="1:11" s="292" customFormat="1" x14ac:dyDescent="0.3">
      <c r="A78" s="295" t="s">
        <v>228</v>
      </c>
      <c r="B78" s="109"/>
      <c r="C78" s="110"/>
      <c r="D78" s="110"/>
      <c r="E78" s="162"/>
      <c r="F78" s="111"/>
      <c r="G78" s="112"/>
      <c r="H78" s="113"/>
      <c r="I78" s="163"/>
      <c r="J78" s="113"/>
      <c r="K78" s="114">
        <f t="shared" si="1"/>
        <v>0</v>
      </c>
    </row>
    <row r="79" spans="1:11" s="292" customFormat="1" x14ac:dyDescent="0.3">
      <c r="A79" s="295" t="s">
        <v>229</v>
      </c>
      <c r="B79" s="109"/>
      <c r="C79" s="110"/>
      <c r="D79" s="110"/>
      <c r="E79" s="162"/>
      <c r="F79" s="111"/>
      <c r="G79" s="112"/>
      <c r="H79" s="113"/>
      <c r="I79" s="163"/>
      <c r="J79" s="113"/>
      <c r="K79" s="114">
        <f t="shared" si="1"/>
        <v>0</v>
      </c>
    </row>
    <row r="80" spans="1:11" s="292" customFormat="1" x14ac:dyDescent="0.3">
      <c r="A80" s="295" t="s">
        <v>231</v>
      </c>
      <c r="B80" s="109"/>
      <c r="C80" s="110"/>
      <c r="D80" s="110"/>
      <c r="E80" s="162"/>
      <c r="F80" s="111"/>
      <c r="G80" s="112"/>
      <c r="H80" s="113"/>
      <c r="I80" s="163"/>
      <c r="J80" s="113"/>
      <c r="K80" s="114">
        <f t="shared" si="1"/>
        <v>0</v>
      </c>
    </row>
    <row r="81" spans="1:13" s="292" customFormat="1" x14ac:dyDescent="0.3">
      <c r="A81" s="295" t="s">
        <v>232</v>
      </c>
      <c r="B81" s="109"/>
      <c r="C81" s="110"/>
      <c r="D81" s="110"/>
      <c r="E81" s="162"/>
      <c r="F81" s="111"/>
      <c r="G81" s="112"/>
      <c r="H81" s="113"/>
      <c r="I81" s="163"/>
      <c r="J81" s="113"/>
      <c r="K81" s="114">
        <f t="shared" si="1"/>
        <v>0</v>
      </c>
    </row>
    <row r="82" spans="1:13" s="292" customFormat="1" x14ac:dyDescent="0.3">
      <c r="A82" s="295" t="s">
        <v>233</v>
      </c>
      <c r="B82" s="109"/>
      <c r="C82" s="110"/>
      <c r="D82" s="110"/>
      <c r="E82" s="162"/>
      <c r="F82" s="111"/>
      <c r="G82" s="112"/>
      <c r="H82" s="113"/>
      <c r="I82" s="163"/>
      <c r="J82" s="113"/>
      <c r="K82" s="114">
        <f t="shared" si="1"/>
        <v>0</v>
      </c>
    </row>
    <row r="83" spans="1:13" s="292" customFormat="1" x14ac:dyDescent="0.3">
      <c r="A83" s="295" t="s">
        <v>234</v>
      </c>
      <c r="B83" s="109"/>
      <c r="C83" s="110"/>
      <c r="D83" s="110"/>
      <c r="E83" s="162"/>
      <c r="F83" s="111"/>
      <c r="G83" s="112"/>
      <c r="H83" s="113"/>
      <c r="I83" s="163"/>
      <c r="J83" s="113"/>
      <c r="K83" s="114">
        <f t="shared" si="1"/>
        <v>0</v>
      </c>
    </row>
    <row r="84" spans="1:13" s="292" customFormat="1" x14ac:dyDescent="0.3">
      <c r="A84" s="295" t="s">
        <v>235</v>
      </c>
      <c r="B84" s="109"/>
      <c r="C84" s="110"/>
      <c r="D84" s="110"/>
      <c r="E84" s="162"/>
      <c r="F84" s="111"/>
      <c r="G84" s="112"/>
      <c r="H84" s="113"/>
      <c r="I84" s="163"/>
      <c r="J84" s="113"/>
      <c r="K84" s="114">
        <f t="shared" si="1"/>
        <v>0</v>
      </c>
    </row>
    <row r="85" spans="1:13" s="292" customFormat="1" x14ac:dyDescent="0.3">
      <c r="A85" s="295" t="s">
        <v>236</v>
      </c>
      <c r="B85" s="109"/>
      <c r="C85" s="110"/>
      <c r="D85" s="110"/>
      <c r="E85" s="162"/>
      <c r="F85" s="111"/>
      <c r="G85" s="112"/>
      <c r="H85" s="113"/>
      <c r="I85" s="163"/>
      <c r="J85" s="113"/>
      <c r="K85" s="114">
        <f t="shared" si="1"/>
        <v>0</v>
      </c>
    </row>
    <row r="86" spans="1:13" s="292" customFormat="1" x14ac:dyDescent="0.3">
      <c r="A86" s="295" t="s">
        <v>237</v>
      </c>
      <c r="B86" s="109"/>
      <c r="C86" s="110"/>
      <c r="D86" s="110"/>
      <c r="E86" s="162"/>
      <c r="F86" s="111"/>
      <c r="G86" s="112"/>
      <c r="H86" s="113"/>
      <c r="I86" s="163"/>
      <c r="J86" s="113"/>
      <c r="K86" s="114">
        <f t="shared" si="1"/>
        <v>0</v>
      </c>
    </row>
    <row r="87" spans="1:13" s="292" customFormat="1" x14ac:dyDescent="0.3">
      <c r="A87" s="295" t="s">
        <v>238</v>
      </c>
      <c r="B87" s="109"/>
      <c r="C87" s="110"/>
      <c r="D87" s="110"/>
      <c r="E87" s="162"/>
      <c r="F87" s="111"/>
      <c r="G87" s="112"/>
      <c r="H87" s="113"/>
      <c r="I87" s="163"/>
      <c r="J87" s="113"/>
      <c r="K87" s="114">
        <f t="shared" si="1"/>
        <v>0</v>
      </c>
    </row>
    <row r="88" spans="1:13" s="292" customFormat="1" x14ac:dyDescent="0.3">
      <c r="A88" s="295" t="s">
        <v>239</v>
      </c>
      <c r="B88" s="109"/>
      <c r="C88" s="110"/>
      <c r="D88" s="110"/>
      <c r="E88" s="162"/>
      <c r="F88" s="111"/>
      <c r="G88" s="112"/>
      <c r="H88" s="113"/>
      <c r="I88" s="163"/>
      <c r="J88" s="113"/>
      <c r="K88" s="114">
        <f t="shared" si="1"/>
        <v>0</v>
      </c>
    </row>
    <row r="89" spans="1:13" s="292" customFormat="1" x14ac:dyDescent="0.3">
      <c r="A89" s="295" t="s">
        <v>241</v>
      </c>
      <c r="B89" s="109"/>
      <c r="C89" s="110"/>
      <c r="D89" s="110"/>
      <c r="E89" s="162"/>
      <c r="F89" s="111"/>
      <c r="G89" s="112"/>
      <c r="H89" s="113"/>
      <c r="I89" s="163"/>
      <c r="J89" s="113"/>
      <c r="K89" s="114">
        <f t="shared" si="1"/>
        <v>0</v>
      </c>
    </row>
    <row r="90" spans="1:13" s="292" customFormat="1" x14ac:dyDescent="0.3">
      <c r="A90" s="295" t="s">
        <v>242</v>
      </c>
      <c r="B90" s="109"/>
      <c r="C90" s="110"/>
      <c r="D90" s="110"/>
      <c r="E90" s="162"/>
      <c r="F90" s="111"/>
      <c r="G90" s="112"/>
      <c r="H90" s="113"/>
      <c r="I90" s="163"/>
      <c r="J90" s="113"/>
      <c r="K90" s="114">
        <f t="shared" si="1"/>
        <v>0</v>
      </c>
    </row>
    <row r="91" spans="1:13" s="292" customFormat="1" x14ac:dyDescent="0.3">
      <c r="A91" s="312" t="s">
        <v>243</v>
      </c>
      <c r="B91" s="109"/>
      <c r="C91" s="110"/>
      <c r="D91" s="110"/>
      <c r="E91" s="162"/>
      <c r="F91" s="111"/>
      <c r="G91" s="112"/>
      <c r="H91" s="113"/>
      <c r="I91" s="163"/>
      <c r="J91" s="113"/>
      <c r="K91" s="114">
        <f t="shared" si="1"/>
        <v>0</v>
      </c>
    </row>
    <row r="92" spans="1:13" s="292" customFormat="1" x14ac:dyDescent="0.3">
      <c r="A92" s="295" t="s">
        <v>245</v>
      </c>
      <c r="B92" s="109"/>
      <c r="C92" s="110"/>
      <c r="D92" s="110"/>
      <c r="E92" s="162"/>
      <c r="F92" s="111"/>
      <c r="G92" s="112"/>
      <c r="H92" s="113"/>
      <c r="I92" s="163"/>
      <c r="J92" s="113"/>
      <c r="K92" s="114">
        <f t="shared" si="1"/>
        <v>0</v>
      </c>
      <c r="M92" s="100"/>
    </row>
    <row r="93" spans="1:13" s="292" customFormat="1" x14ac:dyDescent="0.3">
      <c r="A93" s="295" t="s">
        <v>247</v>
      </c>
      <c r="B93" s="109"/>
      <c r="C93" s="110"/>
      <c r="D93" s="110"/>
      <c r="E93" s="162"/>
      <c r="F93" s="111"/>
      <c r="G93" s="112"/>
      <c r="H93" s="113"/>
      <c r="I93" s="163"/>
      <c r="J93" s="113"/>
      <c r="K93" s="114">
        <f t="shared" si="1"/>
        <v>0</v>
      </c>
    </row>
    <row r="94" spans="1:13" s="292" customFormat="1" x14ac:dyDescent="0.3">
      <c r="A94" s="295" t="s">
        <v>246</v>
      </c>
      <c r="B94" s="109"/>
      <c r="C94" s="110"/>
      <c r="D94" s="110"/>
      <c r="E94" s="162"/>
      <c r="F94" s="111"/>
      <c r="G94" s="112"/>
      <c r="H94" s="113"/>
      <c r="I94" s="163"/>
      <c r="J94" s="113"/>
      <c r="K94" s="114">
        <f t="shared" si="1"/>
        <v>0</v>
      </c>
    </row>
    <row r="95" spans="1:13" s="292" customFormat="1" x14ac:dyDescent="0.3">
      <c r="A95" s="295" t="s">
        <v>248</v>
      </c>
      <c r="B95" s="109"/>
      <c r="C95" s="110"/>
      <c r="D95" s="110"/>
      <c r="E95" s="162"/>
      <c r="F95" s="111"/>
      <c r="G95" s="112"/>
      <c r="H95" s="113"/>
      <c r="I95" s="163"/>
      <c r="J95" s="113"/>
      <c r="K95" s="114">
        <f t="shared" si="1"/>
        <v>0</v>
      </c>
    </row>
    <row r="96" spans="1:13" s="292" customFormat="1" x14ac:dyDescent="0.3">
      <c r="A96" s="295" t="s">
        <v>249</v>
      </c>
      <c r="B96" s="109"/>
      <c r="C96" s="110"/>
      <c r="D96" s="110"/>
      <c r="E96" s="162"/>
      <c r="F96" s="111"/>
      <c r="G96" s="112"/>
      <c r="H96" s="113"/>
      <c r="I96" s="163"/>
      <c r="J96" s="113"/>
      <c r="K96" s="114">
        <f t="shared" si="1"/>
        <v>0</v>
      </c>
    </row>
    <row r="97" spans="1:11" s="292" customFormat="1" x14ac:dyDescent="0.3">
      <c r="A97" s="295" t="s">
        <v>250</v>
      </c>
      <c r="B97" s="109"/>
      <c r="C97" s="110"/>
      <c r="D97" s="110"/>
      <c r="E97" s="162"/>
      <c r="F97" s="111"/>
      <c r="G97" s="112"/>
      <c r="H97" s="113"/>
      <c r="I97" s="163"/>
      <c r="J97" s="113"/>
      <c r="K97" s="114">
        <f t="shared" si="1"/>
        <v>0</v>
      </c>
    </row>
    <row r="98" spans="1:11" s="292" customFormat="1" x14ac:dyDescent="0.3">
      <c r="A98" s="295" t="s">
        <v>251</v>
      </c>
      <c r="B98" s="109"/>
      <c r="C98" s="110"/>
      <c r="D98" s="110"/>
      <c r="E98" s="162"/>
      <c r="F98" s="111"/>
      <c r="G98" s="112"/>
      <c r="H98" s="113"/>
      <c r="I98" s="163"/>
      <c r="J98" s="113"/>
      <c r="K98" s="114">
        <f t="shared" si="1"/>
        <v>0</v>
      </c>
    </row>
    <row r="99" spans="1:11" s="292" customFormat="1" x14ac:dyDescent="0.3">
      <c r="A99" s="295" t="s">
        <v>252</v>
      </c>
      <c r="B99" s="109"/>
      <c r="C99" s="110"/>
      <c r="D99" s="110"/>
      <c r="E99" s="162"/>
      <c r="F99" s="111"/>
      <c r="G99" s="112"/>
      <c r="H99" s="113"/>
      <c r="I99" s="163"/>
      <c r="J99" s="113"/>
      <c r="K99" s="114">
        <f t="shared" si="1"/>
        <v>0</v>
      </c>
    </row>
    <row r="100" spans="1:11" s="292" customFormat="1" x14ac:dyDescent="0.3">
      <c r="A100" s="295" t="s">
        <v>253</v>
      </c>
      <c r="B100" s="109"/>
      <c r="C100" s="110"/>
      <c r="D100" s="110"/>
      <c r="E100" s="162"/>
      <c r="F100" s="111"/>
      <c r="G100" s="112"/>
      <c r="H100" s="113"/>
      <c r="I100" s="163"/>
      <c r="J100" s="113"/>
      <c r="K100" s="114">
        <f t="shared" si="1"/>
        <v>0</v>
      </c>
    </row>
    <row r="101" spans="1:11" s="292" customFormat="1" x14ac:dyDescent="0.3">
      <c r="A101" s="295" t="s">
        <v>256</v>
      </c>
      <c r="B101" s="109"/>
      <c r="C101" s="110"/>
      <c r="D101" s="110"/>
      <c r="E101" s="162"/>
      <c r="F101" s="111"/>
      <c r="G101" s="112"/>
      <c r="H101" s="113"/>
      <c r="I101" s="163"/>
      <c r="J101" s="113"/>
      <c r="K101" s="114">
        <f t="shared" si="1"/>
        <v>0</v>
      </c>
    </row>
    <row r="102" spans="1:11" s="292" customFormat="1" x14ac:dyDescent="0.3">
      <c r="A102" s="295" t="s">
        <v>259</v>
      </c>
      <c r="B102" s="109"/>
      <c r="C102" s="110"/>
      <c r="D102" s="110"/>
      <c r="E102" s="162"/>
      <c r="F102" s="111"/>
      <c r="G102" s="112"/>
      <c r="H102" s="113"/>
      <c r="I102" s="163"/>
      <c r="J102" s="113"/>
      <c r="K102" s="114">
        <f t="shared" si="1"/>
        <v>0</v>
      </c>
    </row>
    <row r="103" spans="1:11" s="292" customFormat="1" x14ac:dyDescent="0.3">
      <c r="A103" s="295" t="s">
        <v>260</v>
      </c>
      <c r="B103" s="109"/>
      <c r="C103" s="110"/>
      <c r="D103" s="110"/>
      <c r="E103" s="162"/>
      <c r="F103" s="111"/>
      <c r="G103" s="112"/>
      <c r="H103" s="113"/>
      <c r="I103" s="163"/>
      <c r="J103" s="113"/>
      <c r="K103" s="114">
        <f t="shared" si="1"/>
        <v>0</v>
      </c>
    </row>
    <row r="104" spans="1:11" s="292" customFormat="1" x14ac:dyDescent="0.3">
      <c r="A104" s="295" t="s">
        <v>527</v>
      </c>
      <c r="B104" s="109"/>
      <c r="C104" s="110"/>
      <c r="D104" s="110"/>
      <c r="E104" s="162"/>
      <c r="F104" s="111"/>
      <c r="G104" s="112"/>
      <c r="H104" s="113"/>
      <c r="I104" s="163"/>
      <c r="J104" s="113"/>
      <c r="K104" s="114">
        <f t="shared" si="1"/>
        <v>0</v>
      </c>
    </row>
    <row r="105" spans="1:11" s="292" customFormat="1" x14ac:dyDescent="0.3">
      <c r="A105" s="295" t="s">
        <v>261</v>
      </c>
      <c r="B105" s="109"/>
      <c r="C105" s="110"/>
      <c r="D105" s="110"/>
      <c r="E105" s="162"/>
      <c r="F105" s="111"/>
      <c r="G105" s="112"/>
      <c r="H105" s="113"/>
      <c r="I105" s="163"/>
      <c r="J105" s="113"/>
      <c r="K105" s="114">
        <f t="shared" si="1"/>
        <v>0</v>
      </c>
    </row>
    <row r="106" spans="1:11" s="292" customFormat="1" x14ac:dyDescent="0.3">
      <c r="A106" s="295" t="s">
        <v>262</v>
      </c>
      <c r="B106" s="109"/>
      <c r="C106" s="110"/>
      <c r="D106" s="110"/>
      <c r="E106" s="162"/>
      <c r="F106" s="111"/>
      <c r="G106" s="112"/>
      <c r="H106" s="113"/>
      <c r="I106" s="163"/>
      <c r="J106" s="113"/>
      <c r="K106" s="114">
        <f t="shared" si="1"/>
        <v>0</v>
      </c>
    </row>
    <row r="107" spans="1:11" s="292" customFormat="1" x14ac:dyDescent="0.3">
      <c r="A107" s="295" t="s">
        <v>263</v>
      </c>
      <c r="B107" s="109"/>
      <c r="C107" s="110"/>
      <c r="D107" s="110"/>
      <c r="E107" s="162"/>
      <c r="F107" s="111"/>
      <c r="G107" s="112"/>
      <c r="H107" s="113"/>
      <c r="I107" s="163"/>
      <c r="J107" s="113"/>
      <c r="K107" s="114">
        <f t="shared" si="1"/>
        <v>0</v>
      </c>
    </row>
    <row r="108" spans="1:11" s="292" customFormat="1" x14ac:dyDescent="0.3">
      <c r="A108" s="295" t="s">
        <v>264</v>
      </c>
      <c r="B108" s="109"/>
      <c r="C108" s="110"/>
      <c r="D108" s="110"/>
      <c r="E108" s="162"/>
      <c r="F108" s="111"/>
      <c r="G108" s="112"/>
      <c r="H108" s="113"/>
      <c r="I108" s="163"/>
      <c r="J108" s="113"/>
      <c r="K108" s="114">
        <f t="shared" si="1"/>
        <v>0</v>
      </c>
    </row>
    <row r="109" spans="1:11" s="292" customFormat="1" x14ac:dyDescent="0.3">
      <c r="A109" s="295" t="s">
        <v>265</v>
      </c>
      <c r="B109" s="109"/>
      <c r="C109" s="110"/>
      <c r="D109" s="110"/>
      <c r="E109" s="162"/>
      <c r="F109" s="111"/>
      <c r="G109" s="112"/>
      <c r="H109" s="113"/>
      <c r="I109" s="163"/>
      <c r="J109" s="113"/>
      <c r="K109" s="114">
        <f t="shared" si="1"/>
        <v>0</v>
      </c>
    </row>
    <row r="110" spans="1:11" s="292" customFormat="1" x14ac:dyDescent="0.3">
      <c r="A110" s="295" t="s">
        <v>174</v>
      </c>
      <c r="B110" s="109"/>
      <c r="C110" s="110"/>
      <c r="D110" s="110"/>
      <c r="E110" s="162"/>
      <c r="F110" s="111"/>
      <c r="G110" s="112"/>
      <c r="H110" s="113"/>
      <c r="I110" s="163"/>
      <c r="J110" s="113"/>
      <c r="K110" s="114">
        <f t="shared" si="1"/>
        <v>0</v>
      </c>
    </row>
    <row r="111" spans="1:11" s="292" customFormat="1" x14ac:dyDescent="0.3">
      <c r="A111" s="295" t="s">
        <v>338</v>
      </c>
      <c r="B111" s="109"/>
      <c r="C111" s="110"/>
      <c r="D111" s="110"/>
      <c r="E111" s="162"/>
      <c r="F111" s="111"/>
      <c r="G111" s="112"/>
      <c r="H111" s="113"/>
      <c r="I111" s="163"/>
      <c r="J111" s="113"/>
      <c r="K111" s="114">
        <f t="shared" si="1"/>
        <v>0</v>
      </c>
    </row>
    <row r="112" spans="1:11" s="292" customFormat="1" x14ac:dyDescent="0.3">
      <c r="A112" s="295" t="s">
        <v>375</v>
      </c>
      <c r="B112" s="109"/>
      <c r="C112" s="110"/>
      <c r="D112" s="110"/>
      <c r="E112" s="162"/>
      <c r="F112" s="111"/>
      <c r="G112" s="112"/>
      <c r="H112" s="113"/>
      <c r="I112" s="163"/>
      <c r="J112" s="113"/>
      <c r="K112" s="114">
        <f t="shared" si="1"/>
        <v>0</v>
      </c>
    </row>
    <row r="113" spans="1:11" s="292" customFormat="1" x14ac:dyDescent="0.3">
      <c r="A113" s="295" t="s">
        <v>266</v>
      </c>
      <c r="B113" s="109"/>
      <c r="C113" s="110"/>
      <c r="D113" s="110"/>
      <c r="E113" s="162"/>
      <c r="F113" s="111"/>
      <c r="G113" s="112"/>
      <c r="H113" s="113"/>
      <c r="I113" s="163"/>
      <c r="J113" s="113"/>
      <c r="K113" s="114">
        <f t="shared" si="1"/>
        <v>0</v>
      </c>
    </row>
    <row r="114" spans="1:11" s="292" customFormat="1" x14ac:dyDescent="0.3">
      <c r="A114" s="295" t="s">
        <v>267</v>
      </c>
      <c r="B114" s="109"/>
      <c r="C114" s="110"/>
      <c r="D114" s="110"/>
      <c r="E114" s="162"/>
      <c r="F114" s="111"/>
      <c r="G114" s="112"/>
      <c r="H114" s="113"/>
      <c r="I114" s="163"/>
      <c r="J114" s="113"/>
      <c r="K114" s="114">
        <f t="shared" si="1"/>
        <v>0</v>
      </c>
    </row>
    <row r="115" spans="1:11" s="292" customFormat="1" x14ac:dyDescent="0.3">
      <c r="A115" s="295" t="s">
        <v>268</v>
      </c>
      <c r="B115" s="109">
        <v>1</v>
      </c>
      <c r="C115" s="110"/>
      <c r="D115" s="110"/>
      <c r="E115" s="162"/>
      <c r="F115" s="111"/>
      <c r="G115" s="112"/>
      <c r="H115" s="113"/>
      <c r="I115" s="163"/>
      <c r="J115" s="113"/>
      <c r="K115" s="114">
        <f t="shared" si="1"/>
        <v>1</v>
      </c>
    </row>
    <row r="116" spans="1:11" s="292" customFormat="1" x14ac:dyDescent="0.3">
      <c r="A116" s="295" t="s">
        <v>269</v>
      </c>
      <c r="B116" s="109"/>
      <c r="C116" s="110"/>
      <c r="D116" s="110"/>
      <c r="E116" s="162"/>
      <c r="F116" s="111"/>
      <c r="G116" s="112"/>
      <c r="H116" s="113"/>
      <c r="I116" s="163"/>
      <c r="J116" s="113"/>
      <c r="K116" s="114">
        <f t="shared" si="1"/>
        <v>0</v>
      </c>
    </row>
    <row r="117" spans="1:11" s="292" customFormat="1" x14ac:dyDescent="0.3">
      <c r="A117" s="295" t="s">
        <v>270</v>
      </c>
      <c r="B117" s="109"/>
      <c r="C117" s="110"/>
      <c r="D117" s="110"/>
      <c r="E117" s="162"/>
      <c r="F117" s="111"/>
      <c r="G117" s="112"/>
      <c r="H117" s="113"/>
      <c r="I117" s="163"/>
      <c r="J117" s="113"/>
      <c r="K117" s="114">
        <f t="shared" si="1"/>
        <v>0</v>
      </c>
    </row>
    <row r="118" spans="1:11" s="292" customFormat="1" x14ac:dyDescent="0.3">
      <c r="A118" s="295" t="s">
        <v>271</v>
      </c>
      <c r="B118" s="109"/>
      <c r="C118" s="110"/>
      <c r="D118" s="110"/>
      <c r="E118" s="162"/>
      <c r="F118" s="111"/>
      <c r="G118" s="112"/>
      <c r="H118" s="113"/>
      <c r="I118" s="163"/>
      <c r="J118" s="113"/>
      <c r="K118" s="114">
        <f t="shared" si="1"/>
        <v>0</v>
      </c>
    </row>
    <row r="119" spans="1:11" s="292" customFormat="1" x14ac:dyDescent="0.3">
      <c r="A119" s="295" t="s">
        <v>272</v>
      </c>
      <c r="B119" s="109"/>
      <c r="C119" s="110"/>
      <c r="D119" s="110"/>
      <c r="E119" s="162"/>
      <c r="F119" s="111"/>
      <c r="G119" s="112"/>
      <c r="H119" s="113"/>
      <c r="I119" s="163"/>
      <c r="J119" s="113"/>
      <c r="K119" s="114">
        <f t="shared" si="1"/>
        <v>0</v>
      </c>
    </row>
    <row r="120" spans="1:11" s="292" customFormat="1" x14ac:dyDescent="0.3">
      <c r="A120" s="295" t="s">
        <v>273</v>
      </c>
      <c r="B120" s="109"/>
      <c r="C120" s="110"/>
      <c r="D120" s="110"/>
      <c r="E120" s="162"/>
      <c r="F120" s="111"/>
      <c r="G120" s="112"/>
      <c r="H120" s="113"/>
      <c r="I120" s="163"/>
      <c r="J120" s="113"/>
      <c r="K120" s="114">
        <f t="shared" si="1"/>
        <v>0</v>
      </c>
    </row>
    <row r="121" spans="1:11" s="292" customFormat="1" x14ac:dyDescent="0.3">
      <c r="A121" s="295" t="s">
        <v>274</v>
      </c>
      <c r="B121" s="109"/>
      <c r="C121" s="110"/>
      <c r="D121" s="110"/>
      <c r="E121" s="162"/>
      <c r="F121" s="111"/>
      <c r="G121" s="112"/>
      <c r="H121" s="113"/>
      <c r="I121" s="163"/>
      <c r="J121" s="113"/>
      <c r="K121" s="114">
        <f t="shared" si="1"/>
        <v>0</v>
      </c>
    </row>
    <row r="122" spans="1:11" s="292" customFormat="1" x14ac:dyDescent="0.3">
      <c r="A122" s="295" t="s">
        <v>275</v>
      </c>
      <c r="B122" s="109"/>
      <c r="C122" s="110"/>
      <c r="D122" s="110"/>
      <c r="E122" s="162"/>
      <c r="F122" s="111"/>
      <c r="G122" s="112"/>
      <c r="H122" s="113"/>
      <c r="I122" s="163"/>
      <c r="J122" s="113"/>
      <c r="K122" s="114">
        <f t="shared" si="1"/>
        <v>0</v>
      </c>
    </row>
    <row r="123" spans="1:11" s="292" customFormat="1" x14ac:dyDescent="0.3">
      <c r="A123" s="295" t="s">
        <v>276</v>
      </c>
      <c r="B123" s="109"/>
      <c r="C123" s="110"/>
      <c r="D123" s="110"/>
      <c r="E123" s="162"/>
      <c r="F123" s="111"/>
      <c r="G123" s="112"/>
      <c r="H123" s="113"/>
      <c r="I123" s="163"/>
      <c r="J123" s="113"/>
      <c r="K123" s="114">
        <f t="shared" si="1"/>
        <v>0</v>
      </c>
    </row>
    <row r="124" spans="1:11" s="292" customFormat="1" x14ac:dyDescent="0.3">
      <c r="A124" s="295" t="s">
        <v>277</v>
      </c>
      <c r="B124" s="109">
        <v>1</v>
      </c>
      <c r="C124" s="110"/>
      <c r="D124" s="110"/>
      <c r="E124" s="162"/>
      <c r="F124" s="111"/>
      <c r="G124" s="112"/>
      <c r="H124" s="113"/>
      <c r="I124" s="163"/>
      <c r="J124" s="113"/>
      <c r="K124" s="114">
        <f t="shared" si="1"/>
        <v>1</v>
      </c>
    </row>
    <row r="125" spans="1:11" s="292" customFormat="1" x14ac:dyDescent="0.3">
      <c r="A125" s="295" t="s">
        <v>278</v>
      </c>
      <c r="B125" s="109">
        <v>1</v>
      </c>
      <c r="C125" s="110"/>
      <c r="D125" s="110"/>
      <c r="E125" s="162"/>
      <c r="F125" s="111"/>
      <c r="G125" s="112"/>
      <c r="H125" s="113"/>
      <c r="I125" s="163"/>
      <c r="J125" s="113"/>
      <c r="K125" s="114">
        <f t="shared" si="1"/>
        <v>1</v>
      </c>
    </row>
    <row r="126" spans="1:11" s="292" customFormat="1" x14ac:dyDescent="0.3">
      <c r="A126" s="295" t="s">
        <v>280</v>
      </c>
      <c r="B126" s="109"/>
      <c r="C126" s="110"/>
      <c r="D126" s="110"/>
      <c r="E126" s="162"/>
      <c r="F126" s="111"/>
      <c r="G126" s="112"/>
      <c r="H126" s="113"/>
      <c r="I126" s="163"/>
      <c r="J126" s="113"/>
      <c r="K126" s="114">
        <f t="shared" si="1"/>
        <v>0</v>
      </c>
    </row>
    <row r="127" spans="1:11" s="292" customFormat="1" x14ac:dyDescent="0.3">
      <c r="A127" s="295" t="s">
        <v>281</v>
      </c>
      <c r="B127" s="109"/>
      <c r="C127" s="110"/>
      <c r="D127" s="110"/>
      <c r="E127" s="162"/>
      <c r="F127" s="111">
        <v>1</v>
      </c>
      <c r="G127" s="324"/>
      <c r="H127" s="113"/>
      <c r="I127" s="163"/>
      <c r="J127" s="113"/>
      <c r="K127" s="114">
        <f t="shared" si="1"/>
        <v>1</v>
      </c>
    </row>
    <row r="128" spans="1:11" s="292" customFormat="1" x14ac:dyDescent="0.3">
      <c r="A128" s="295" t="s">
        <v>282</v>
      </c>
      <c r="B128" s="109"/>
      <c r="C128" s="110"/>
      <c r="D128" s="110"/>
      <c r="E128" s="162"/>
      <c r="F128" s="111"/>
      <c r="G128" s="112"/>
      <c r="H128" s="113"/>
      <c r="I128" s="163"/>
      <c r="J128" s="113"/>
      <c r="K128" s="114">
        <f t="shared" si="1"/>
        <v>0</v>
      </c>
    </row>
    <row r="129" spans="1:11" s="292" customFormat="1" x14ac:dyDescent="0.3">
      <c r="A129" s="295" t="s">
        <v>283</v>
      </c>
      <c r="B129" s="109"/>
      <c r="C129" s="110"/>
      <c r="D129" s="110"/>
      <c r="E129" s="162"/>
      <c r="F129" s="111"/>
      <c r="G129" s="112"/>
      <c r="H129" s="113"/>
      <c r="I129" s="163"/>
      <c r="J129" s="113"/>
      <c r="K129" s="114">
        <f t="shared" si="1"/>
        <v>0</v>
      </c>
    </row>
    <row r="130" spans="1:11" s="292" customFormat="1" x14ac:dyDescent="0.3">
      <c r="A130" s="295" t="s">
        <v>284</v>
      </c>
      <c r="B130" s="109"/>
      <c r="C130" s="110"/>
      <c r="D130" s="110"/>
      <c r="E130" s="162"/>
      <c r="F130" s="111"/>
      <c r="G130" s="112"/>
      <c r="H130" s="113"/>
      <c r="I130" s="163"/>
      <c r="J130" s="113"/>
      <c r="K130" s="114">
        <f t="shared" si="1"/>
        <v>0</v>
      </c>
    </row>
    <row r="131" spans="1:11" s="292" customFormat="1" x14ac:dyDescent="0.3">
      <c r="A131" s="295" t="s">
        <v>286</v>
      </c>
      <c r="B131" s="109"/>
      <c r="C131" s="110"/>
      <c r="D131" s="110"/>
      <c r="E131" s="162"/>
      <c r="F131" s="111"/>
      <c r="G131" s="112"/>
      <c r="H131" s="113"/>
      <c r="I131" s="163"/>
      <c r="J131" s="113"/>
      <c r="K131" s="114">
        <f t="shared" si="1"/>
        <v>0</v>
      </c>
    </row>
    <row r="132" spans="1:11" s="292" customFormat="1" x14ac:dyDescent="0.3">
      <c r="A132" s="295" t="s">
        <v>288</v>
      </c>
      <c r="B132" s="109"/>
      <c r="C132" s="110"/>
      <c r="D132" s="110"/>
      <c r="E132" s="162"/>
      <c r="F132" s="111"/>
      <c r="G132" s="112"/>
      <c r="H132" s="113"/>
      <c r="I132" s="163"/>
      <c r="J132" s="113"/>
      <c r="K132" s="114">
        <f t="shared" ref="K132:K195" si="2">SUM(B132,F132:J132)</f>
        <v>0</v>
      </c>
    </row>
    <row r="133" spans="1:11" s="292" customFormat="1" x14ac:dyDescent="0.3">
      <c r="A133" s="295" t="s">
        <v>532</v>
      </c>
      <c r="B133" s="109"/>
      <c r="C133" s="110"/>
      <c r="D133" s="110"/>
      <c r="E133" s="162"/>
      <c r="F133" s="111"/>
      <c r="G133" s="112"/>
      <c r="H133" s="113"/>
      <c r="I133" s="163"/>
      <c r="J133" s="113"/>
      <c r="K133" s="114">
        <f t="shared" si="2"/>
        <v>0</v>
      </c>
    </row>
    <row r="134" spans="1:11" s="292" customFormat="1" x14ac:dyDescent="0.3">
      <c r="A134" s="295" t="s">
        <v>290</v>
      </c>
      <c r="B134" s="109"/>
      <c r="C134" s="110"/>
      <c r="D134" s="110"/>
      <c r="E134" s="162"/>
      <c r="F134" s="111"/>
      <c r="G134" s="112"/>
      <c r="H134" s="113"/>
      <c r="I134" s="163"/>
      <c r="J134" s="113"/>
      <c r="K134" s="114">
        <f t="shared" si="2"/>
        <v>0</v>
      </c>
    </row>
    <row r="135" spans="1:11" s="292" customFormat="1" x14ac:dyDescent="0.3">
      <c r="A135" s="295" t="s">
        <v>291</v>
      </c>
      <c r="B135" s="109"/>
      <c r="C135" s="110"/>
      <c r="D135" s="110"/>
      <c r="E135" s="162"/>
      <c r="F135" s="111"/>
      <c r="G135" s="112"/>
      <c r="H135" s="113"/>
      <c r="I135" s="163"/>
      <c r="J135" s="113"/>
      <c r="K135" s="114">
        <f t="shared" si="2"/>
        <v>0</v>
      </c>
    </row>
    <row r="136" spans="1:11" s="292" customFormat="1" x14ac:dyDescent="0.3">
      <c r="A136" s="295" t="s">
        <v>292</v>
      </c>
      <c r="B136" s="109"/>
      <c r="C136" s="110"/>
      <c r="D136" s="110"/>
      <c r="E136" s="162"/>
      <c r="F136" s="111"/>
      <c r="G136" s="112"/>
      <c r="H136" s="113"/>
      <c r="I136" s="163"/>
      <c r="J136" s="113"/>
      <c r="K136" s="114">
        <f t="shared" si="2"/>
        <v>0</v>
      </c>
    </row>
    <row r="137" spans="1:11" s="292" customFormat="1" x14ac:dyDescent="0.3">
      <c r="A137" s="295" t="s">
        <v>183</v>
      </c>
      <c r="B137" s="109"/>
      <c r="C137" s="110"/>
      <c r="D137" s="110"/>
      <c r="E137" s="162"/>
      <c r="F137" s="111"/>
      <c r="G137" s="112"/>
      <c r="H137" s="113"/>
      <c r="I137" s="163"/>
      <c r="J137" s="113"/>
      <c r="K137" s="114">
        <f t="shared" si="2"/>
        <v>0</v>
      </c>
    </row>
    <row r="138" spans="1:11" s="292" customFormat="1" x14ac:dyDescent="0.3">
      <c r="A138" s="295" t="s">
        <v>295</v>
      </c>
      <c r="B138" s="109"/>
      <c r="C138" s="110"/>
      <c r="D138" s="110"/>
      <c r="E138" s="162"/>
      <c r="F138" s="111"/>
      <c r="G138" s="112"/>
      <c r="H138" s="113"/>
      <c r="I138" s="163"/>
      <c r="J138" s="113"/>
      <c r="K138" s="114">
        <f t="shared" si="2"/>
        <v>0</v>
      </c>
    </row>
    <row r="139" spans="1:11" s="292" customFormat="1" x14ac:dyDescent="0.3">
      <c r="A139" s="295" t="s">
        <v>296</v>
      </c>
      <c r="B139" s="109"/>
      <c r="C139" s="110"/>
      <c r="D139" s="110"/>
      <c r="E139" s="162"/>
      <c r="F139" s="111"/>
      <c r="G139" s="112"/>
      <c r="H139" s="113"/>
      <c r="I139" s="163"/>
      <c r="J139" s="113"/>
      <c r="K139" s="114">
        <f t="shared" si="2"/>
        <v>0</v>
      </c>
    </row>
    <row r="140" spans="1:11" s="292" customFormat="1" x14ac:dyDescent="0.3">
      <c r="A140" s="295" t="s">
        <v>297</v>
      </c>
      <c r="B140" s="109"/>
      <c r="C140" s="110"/>
      <c r="D140" s="110"/>
      <c r="E140" s="162"/>
      <c r="F140" s="111"/>
      <c r="G140" s="112"/>
      <c r="H140" s="113"/>
      <c r="I140" s="163"/>
      <c r="J140" s="113"/>
      <c r="K140" s="114">
        <f t="shared" si="2"/>
        <v>0</v>
      </c>
    </row>
    <row r="141" spans="1:11" s="292" customFormat="1" x14ac:dyDescent="0.3">
      <c r="A141" s="295" t="s">
        <v>298</v>
      </c>
      <c r="B141" s="109"/>
      <c r="C141" s="110"/>
      <c r="D141" s="110"/>
      <c r="E141" s="162"/>
      <c r="F141" s="111"/>
      <c r="G141" s="112"/>
      <c r="H141" s="113"/>
      <c r="I141" s="163"/>
      <c r="J141" s="113"/>
      <c r="K141" s="114">
        <f t="shared" si="2"/>
        <v>0</v>
      </c>
    </row>
    <row r="142" spans="1:11" s="292" customFormat="1" x14ac:dyDescent="0.3">
      <c r="A142" s="295" t="s">
        <v>299</v>
      </c>
      <c r="B142" s="109"/>
      <c r="C142" s="110"/>
      <c r="D142" s="110"/>
      <c r="E142" s="162"/>
      <c r="F142" s="111"/>
      <c r="G142" s="112"/>
      <c r="H142" s="113"/>
      <c r="I142" s="163"/>
      <c r="J142" s="113"/>
      <c r="K142" s="114">
        <f t="shared" si="2"/>
        <v>0</v>
      </c>
    </row>
    <row r="143" spans="1:11" s="292" customFormat="1" x14ac:dyDescent="0.3">
      <c r="A143" s="295" t="s">
        <v>301</v>
      </c>
      <c r="B143" s="109"/>
      <c r="C143" s="110"/>
      <c r="D143" s="110"/>
      <c r="E143" s="162"/>
      <c r="F143" s="111"/>
      <c r="G143" s="112"/>
      <c r="H143" s="113"/>
      <c r="I143" s="163"/>
      <c r="J143" s="113"/>
      <c r="K143" s="114">
        <f t="shared" si="2"/>
        <v>0</v>
      </c>
    </row>
    <row r="144" spans="1:11" s="292" customFormat="1" x14ac:dyDescent="0.3">
      <c r="A144" s="295" t="s">
        <v>304</v>
      </c>
      <c r="B144" s="109"/>
      <c r="C144" s="110"/>
      <c r="D144" s="110"/>
      <c r="E144" s="162"/>
      <c r="F144" s="111"/>
      <c r="G144" s="112"/>
      <c r="H144" s="113"/>
      <c r="I144" s="163"/>
      <c r="J144" s="113"/>
      <c r="K144" s="114">
        <f t="shared" si="2"/>
        <v>0</v>
      </c>
    </row>
    <row r="145" spans="1:13" s="292" customFormat="1" x14ac:dyDescent="0.3">
      <c r="A145" s="295" t="s">
        <v>319</v>
      </c>
      <c r="B145" s="109"/>
      <c r="C145" s="110"/>
      <c r="D145" s="110"/>
      <c r="E145" s="162"/>
      <c r="F145" s="111"/>
      <c r="G145" s="112"/>
      <c r="H145" s="113"/>
      <c r="I145" s="163"/>
      <c r="J145" s="113"/>
      <c r="K145" s="114">
        <f t="shared" si="2"/>
        <v>0</v>
      </c>
    </row>
    <row r="146" spans="1:13" s="292" customFormat="1" x14ac:dyDescent="0.3">
      <c r="A146" s="295" t="s">
        <v>336</v>
      </c>
      <c r="B146" s="109"/>
      <c r="C146" s="110"/>
      <c r="D146" s="110"/>
      <c r="E146" s="162"/>
      <c r="F146" s="111"/>
      <c r="G146" s="112"/>
      <c r="H146" s="113"/>
      <c r="I146" s="163"/>
      <c r="J146" s="113"/>
      <c r="K146" s="114">
        <f t="shared" si="2"/>
        <v>0</v>
      </c>
    </row>
    <row r="147" spans="1:13" s="292" customFormat="1" x14ac:dyDescent="0.3">
      <c r="A147" s="295" t="s">
        <v>306</v>
      </c>
      <c r="B147" s="109"/>
      <c r="C147" s="110"/>
      <c r="D147" s="110"/>
      <c r="E147" s="162"/>
      <c r="F147" s="111"/>
      <c r="G147" s="112"/>
      <c r="H147" s="113"/>
      <c r="I147" s="163"/>
      <c r="J147" s="113"/>
      <c r="K147" s="114">
        <f t="shared" si="2"/>
        <v>0</v>
      </c>
    </row>
    <row r="148" spans="1:13" s="292" customFormat="1" x14ac:dyDescent="0.3">
      <c r="A148" s="295" t="s">
        <v>305</v>
      </c>
      <c r="B148" s="109"/>
      <c r="C148" s="110"/>
      <c r="D148" s="110"/>
      <c r="E148" s="162"/>
      <c r="F148" s="111"/>
      <c r="G148" s="112"/>
      <c r="H148" s="113"/>
      <c r="I148" s="163"/>
      <c r="J148" s="113"/>
      <c r="K148" s="114">
        <f t="shared" si="2"/>
        <v>0</v>
      </c>
    </row>
    <row r="149" spans="1:13" s="292" customFormat="1" x14ac:dyDescent="0.3">
      <c r="A149" s="295" t="s">
        <v>307</v>
      </c>
      <c r="B149" s="109"/>
      <c r="C149" s="110"/>
      <c r="D149" s="110"/>
      <c r="E149" s="162"/>
      <c r="F149" s="111"/>
      <c r="G149" s="112"/>
      <c r="H149" s="113"/>
      <c r="I149" s="163"/>
      <c r="J149" s="113"/>
      <c r="K149" s="114">
        <f t="shared" si="2"/>
        <v>0</v>
      </c>
    </row>
    <row r="150" spans="1:13" s="292" customFormat="1" x14ac:dyDescent="0.3">
      <c r="A150" s="295" t="s">
        <v>308</v>
      </c>
      <c r="B150" s="109"/>
      <c r="C150" s="110"/>
      <c r="D150" s="110"/>
      <c r="E150" s="162"/>
      <c r="F150" s="111"/>
      <c r="G150" s="112"/>
      <c r="H150" s="113"/>
      <c r="I150" s="163"/>
      <c r="J150" s="113"/>
      <c r="K150" s="114">
        <f t="shared" si="2"/>
        <v>0</v>
      </c>
    </row>
    <row r="151" spans="1:13" s="292" customFormat="1" x14ac:dyDescent="0.3">
      <c r="A151" s="295" t="s">
        <v>648</v>
      </c>
      <c r="B151" s="109"/>
      <c r="C151" s="110"/>
      <c r="D151" s="110"/>
      <c r="E151" s="162"/>
      <c r="F151" s="111"/>
      <c r="G151" s="112"/>
      <c r="H151" s="113"/>
      <c r="I151" s="163"/>
      <c r="J151" s="113"/>
      <c r="K151" s="114">
        <f t="shared" si="2"/>
        <v>0</v>
      </c>
    </row>
    <row r="152" spans="1:13" s="292" customFormat="1" x14ac:dyDescent="0.3">
      <c r="A152" s="295" t="s">
        <v>309</v>
      </c>
      <c r="B152" s="109"/>
      <c r="C152" s="110"/>
      <c r="D152" s="110"/>
      <c r="E152" s="162"/>
      <c r="F152" s="111"/>
      <c r="G152" s="112"/>
      <c r="H152" s="113"/>
      <c r="I152" s="163"/>
      <c r="J152" s="113"/>
      <c r="K152" s="114">
        <f t="shared" si="2"/>
        <v>0</v>
      </c>
    </row>
    <row r="153" spans="1:13" s="292" customFormat="1" x14ac:dyDescent="0.3">
      <c r="A153" s="295" t="s">
        <v>311</v>
      </c>
      <c r="B153" s="109"/>
      <c r="C153" s="110"/>
      <c r="D153" s="110"/>
      <c r="E153" s="162"/>
      <c r="F153" s="111"/>
      <c r="G153" s="112"/>
      <c r="H153" s="113"/>
      <c r="I153" s="163"/>
      <c r="J153" s="113"/>
      <c r="K153" s="114">
        <f t="shared" si="2"/>
        <v>0</v>
      </c>
    </row>
    <row r="154" spans="1:13" s="292" customFormat="1" x14ac:dyDescent="0.3">
      <c r="A154" s="295" t="s">
        <v>312</v>
      </c>
      <c r="B154" s="109"/>
      <c r="C154" s="110"/>
      <c r="D154" s="110"/>
      <c r="E154" s="162"/>
      <c r="F154" s="111"/>
      <c r="G154" s="112"/>
      <c r="H154" s="113"/>
      <c r="I154" s="163"/>
      <c r="J154" s="113"/>
      <c r="K154" s="114">
        <f t="shared" si="2"/>
        <v>0</v>
      </c>
    </row>
    <row r="155" spans="1:13" s="292" customFormat="1" x14ac:dyDescent="0.3">
      <c r="A155" s="295" t="s">
        <v>313</v>
      </c>
      <c r="B155" s="109"/>
      <c r="C155" s="110"/>
      <c r="D155" s="110"/>
      <c r="E155" s="162"/>
      <c r="F155" s="111"/>
      <c r="G155" s="112"/>
      <c r="H155" s="113"/>
      <c r="I155" s="163"/>
      <c r="J155" s="113"/>
      <c r="K155" s="114">
        <f t="shared" si="2"/>
        <v>0</v>
      </c>
      <c r="M155" s="100"/>
    </row>
    <row r="156" spans="1:13" s="292" customFormat="1" x14ac:dyDescent="0.3">
      <c r="A156" s="295" t="s">
        <v>287</v>
      </c>
      <c r="B156" s="109"/>
      <c r="C156" s="110"/>
      <c r="D156" s="110"/>
      <c r="E156" s="162"/>
      <c r="F156" s="111"/>
      <c r="G156" s="112"/>
      <c r="H156" s="113"/>
      <c r="I156" s="163"/>
      <c r="J156" s="113"/>
      <c r="K156" s="114">
        <f t="shared" si="2"/>
        <v>0</v>
      </c>
    </row>
    <row r="157" spans="1:13" s="292" customFormat="1" x14ac:dyDescent="0.3">
      <c r="A157" s="295" t="s">
        <v>380</v>
      </c>
      <c r="B157" s="109"/>
      <c r="C157" s="110"/>
      <c r="D157" s="110"/>
      <c r="E157" s="162"/>
      <c r="F157" s="111"/>
      <c r="G157" s="112"/>
      <c r="H157" s="113"/>
      <c r="I157" s="163"/>
      <c r="J157" s="113"/>
      <c r="K157" s="114">
        <f t="shared" si="2"/>
        <v>0</v>
      </c>
    </row>
    <row r="158" spans="1:13" s="292" customFormat="1" x14ac:dyDescent="0.3">
      <c r="A158" s="295" t="s">
        <v>315</v>
      </c>
      <c r="B158" s="109"/>
      <c r="C158" s="110"/>
      <c r="D158" s="110"/>
      <c r="E158" s="162"/>
      <c r="F158" s="111"/>
      <c r="G158" s="112"/>
      <c r="H158" s="113"/>
      <c r="I158" s="163"/>
      <c r="J158" s="113"/>
      <c r="K158" s="114">
        <f t="shared" si="2"/>
        <v>0</v>
      </c>
    </row>
    <row r="159" spans="1:13" s="292" customFormat="1" x14ac:dyDescent="0.3">
      <c r="A159" s="312" t="s">
        <v>650</v>
      </c>
      <c r="B159" s="109"/>
      <c r="C159" s="110"/>
      <c r="D159" s="110"/>
      <c r="E159" s="162"/>
      <c r="F159" s="111"/>
      <c r="G159" s="112"/>
      <c r="H159" s="113"/>
      <c r="I159" s="163"/>
      <c r="J159" s="113"/>
      <c r="K159" s="114">
        <f t="shared" si="2"/>
        <v>0</v>
      </c>
      <c r="M159" s="100"/>
    </row>
    <row r="160" spans="1:13" s="292" customFormat="1" x14ac:dyDescent="0.3">
      <c r="A160" s="295" t="s">
        <v>317</v>
      </c>
      <c r="B160" s="109"/>
      <c r="C160" s="110"/>
      <c r="D160" s="110"/>
      <c r="E160" s="162"/>
      <c r="F160" s="111"/>
      <c r="G160" s="112"/>
      <c r="H160" s="113"/>
      <c r="I160" s="163"/>
      <c r="J160" s="113"/>
      <c r="K160" s="114">
        <f t="shared" si="2"/>
        <v>0</v>
      </c>
    </row>
    <row r="161" spans="1:11" s="292" customFormat="1" x14ac:dyDescent="0.3">
      <c r="A161" s="295" t="s">
        <v>318</v>
      </c>
      <c r="B161" s="109"/>
      <c r="C161" s="110"/>
      <c r="D161" s="110"/>
      <c r="E161" s="162"/>
      <c r="F161" s="111"/>
      <c r="G161" s="112"/>
      <c r="H161" s="113"/>
      <c r="I161" s="163"/>
      <c r="J161" s="113"/>
      <c r="K161" s="114">
        <f t="shared" si="2"/>
        <v>0</v>
      </c>
    </row>
    <row r="162" spans="1:11" s="292" customFormat="1" x14ac:dyDescent="0.3">
      <c r="A162" s="295" t="s">
        <v>318</v>
      </c>
      <c r="B162" s="109"/>
      <c r="C162" s="110"/>
      <c r="D162" s="110"/>
      <c r="E162" s="162"/>
      <c r="F162" s="111"/>
      <c r="G162" s="112"/>
      <c r="H162" s="113"/>
      <c r="I162" s="163"/>
      <c r="J162" s="113"/>
      <c r="K162" s="114">
        <f t="shared" si="2"/>
        <v>0</v>
      </c>
    </row>
    <row r="163" spans="1:11" s="292" customFormat="1" x14ac:dyDescent="0.3">
      <c r="A163" s="295" t="s">
        <v>320</v>
      </c>
      <c r="B163" s="109"/>
      <c r="C163" s="110"/>
      <c r="D163" s="110"/>
      <c r="E163" s="162"/>
      <c r="F163" s="111"/>
      <c r="G163" s="112"/>
      <c r="H163" s="113"/>
      <c r="I163" s="163"/>
      <c r="J163" s="113"/>
      <c r="K163" s="114">
        <f t="shared" si="2"/>
        <v>0</v>
      </c>
    </row>
    <row r="164" spans="1:11" s="292" customFormat="1" x14ac:dyDescent="0.3">
      <c r="A164" s="295" t="s">
        <v>321</v>
      </c>
      <c r="B164" s="109"/>
      <c r="C164" s="110"/>
      <c r="D164" s="110"/>
      <c r="E164" s="162"/>
      <c r="F164" s="111"/>
      <c r="G164" s="112"/>
      <c r="H164" s="113"/>
      <c r="I164" s="163"/>
      <c r="J164" s="113"/>
      <c r="K164" s="114">
        <f t="shared" si="2"/>
        <v>0</v>
      </c>
    </row>
    <row r="165" spans="1:11" s="292" customFormat="1" x14ac:dyDescent="0.3">
      <c r="A165" s="295" t="s">
        <v>322</v>
      </c>
      <c r="B165" s="109"/>
      <c r="C165" s="110"/>
      <c r="D165" s="110"/>
      <c r="E165" s="162"/>
      <c r="F165" s="111"/>
      <c r="G165" s="112"/>
      <c r="H165" s="113"/>
      <c r="I165" s="163"/>
      <c r="J165" s="113"/>
      <c r="K165" s="114">
        <f t="shared" si="2"/>
        <v>0</v>
      </c>
    </row>
    <row r="166" spans="1:11" s="292" customFormat="1" x14ac:dyDescent="0.3">
      <c r="A166" s="295" t="s">
        <v>324</v>
      </c>
      <c r="B166" s="109"/>
      <c r="C166" s="110"/>
      <c r="D166" s="110"/>
      <c r="E166" s="162"/>
      <c r="F166" s="111"/>
      <c r="G166" s="324">
        <v>2</v>
      </c>
      <c r="H166" s="113"/>
      <c r="I166" s="163"/>
      <c r="J166" s="113"/>
      <c r="K166" s="114">
        <f t="shared" si="2"/>
        <v>2</v>
      </c>
    </row>
    <row r="167" spans="1:11" s="292" customFormat="1" x14ac:dyDescent="0.3">
      <c r="A167" s="295" t="s">
        <v>325</v>
      </c>
      <c r="B167" s="109"/>
      <c r="C167" s="110"/>
      <c r="D167" s="110"/>
      <c r="E167" s="162"/>
      <c r="F167" s="111"/>
      <c r="G167" s="112"/>
      <c r="H167" s="113"/>
      <c r="I167" s="163"/>
      <c r="J167" s="113"/>
      <c r="K167" s="114">
        <f t="shared" si="2"/>
        <v>0</v>
      </c>
    </row>
    <row r="168" spans="1:11" s="292" customFormat="1" x14ac:dyDescent="0.3">
      <c r="A168" s="295" t="s">
        <v>326</v>
      </c>
      <c r="B168" s="109">
        <v>6</v>
      </c>
      <c r="C168" s="110"/>
      <c r="D168" s="110"/>
      <c r="E168" s="162"/>
      <c r="F168" s="111"/>
      <c r="G168" s="112"/>
      <c r="H168" s="113"/>
      <c r="I168" s="163"/>
      <c r="J168" s="113"/>
      <c r="K168" s="114">
        <f t="shared" si="2"/>
        <v>6</v>
      </c>
    </row>
    <row r="169" spans="1:11" s="292" customFormat="1" x14ac:dyDescent="0.3">
      <c r="A169" s="295" t="s">
        <v>159</v>
      </c>
      <c r="B169" s="109"/>
      <c r="C169" s="110"/>
      <c r="D169" s="110"/>
      <c r="E169" s="162"/>
      <c r="F169" s="111"/>
      <c r="G169" s="112"/>
      <c r="H169" s="113"/>
      <c r="I169" s="163"/>
      <c r="J169" s="113"/>
      <c r="K169" s="114">
        <f t="shared" si="2"/>
        <v>0</v>
      </c>
    </row>
    <row r="170" spans="1:11" s="292" customFormat="1" x14ac:dyDescent="0.3">
      <c r="A170" s="295" t="s">
        <v>327</v>
      </c>
      <c r="B170" s="109"/>
      <c r="C170" s="110"/>
      <c r="D170" s="110"/>
      <c r="E170" s="162"/>
      <c r="F170" s="111"/>
      <c r="G170" s="112"/>
      <c r="H170" s="113"/>
      <c r="I170" s="163"/>
      <c r="J170" s="113"/>
      <c r="K170" s="114">
        <f t="shared" si="2"/>
        <v>0</v>
      </c>
    </row>
    <row r="171" spans="1:11" s="292" customFormat="1" x14ac:dyDescent="0.3">
      <c r="A171" s="295" t="s">
        <v>220</v>
      </c>
      <c r="B171" s="109"/>
      <c r="C171" s="110"/>
      <c r="D171" s="110"/>
      <c r="E171" s="162"/>
      <c r="F171" s="111"/>
      <c r="G171" s="112"/>
      <c r="H171" s="113"/>
      <c r="I171" s="163"/>
      <c r="J171" s="113"/>
      <c r="K171" s="114">
        <f t="shared" si="2"/>
        <v>0</v>
      </c>
    </row>
    <row r="172" spans="1:11" s="292" customFormat="1" x14ac:dyDescent="0.3">
      <c r="A172" s="295" t="s">
        <v>328</v>
      </c>
      <c r="B172" s="109"/>
      <c r="C172" s="110"/>
      <c r="D172" s="110"/>
      <c r="E172" s="162"/>
      <c r="F172" s="111"/>
      <c r="G172" s="112"/>
      <c r="H172" s="113"/>
      <c r="I172" s="163"/>
      <c r="J172" s="113"/>
      <c r="K172" s="114">
        <f t="shared" si="2"/>
        <v>0</v>
      </c>
    </row>
    <row r="173" spans="1:11" s="292" customFormat="1" x14ac:dyDescent="0.3">
      <c r="A173" s="295" t="s">
        <v>225</v>
      </c>
      <c r="B173" s="109"/>
      <c r="C173" s="110"/>
      <c r="D173" s="110"/>
      <c r="E173" s="162"/>
      <c r="F173" s="111"/>
      <c r="G173" s="112"/>
      <c r="H173" s="113"/>
      <c r="I173" s="163"/>
      <c r="J173" s="113"/>
      <c r="K173" s="114">
        <f t="shared" si="2"/>
        <v>0</v>
      </c>
    </row>
    <row r="174" spans="1:11" s="292" customFormat="1" x14ac:dyDescent="0.3">
      <c r="A174" s="295" t="s">
        <v>227</v>
      </c>
      <c r="B174" s="109"/>
      <c r="C174" s="110"/>
      <c r="D174" s="110"/>
      <c r="E174" s="162"/>
      <c r="F174" s="111"/>
      <c r="G174" s="112"/>
      <c r="H174" s="113"/>
      <c r="I174" s="163"/>
      <c r="J174" s="113"/>
      <c r="K174" s="114">
        <f t="shared" si="2"/>
        <v>0</v>
      </c>
    </row>
    <row r="175" spans="1:11" s="292" customFormat="1" x14ac:dyDescent="0.3">
      <c r="A175" s="295" t="s">
        <v>255</v>
      </c>
      <c r="B175" s="109"/>
      <c r="C175" s="110"/>
      <c r="D175" s="110"/>
      <c r="E175" s="162"/>
      <c r="F175" s="111"/>
      <c r="G175" s="112"/>
      <c r="H175" s="113"/>
      <c r="I175" s="163"/>
      <c r="J175" s="113"/>
      <c r="K175" s="114">
        <f t="shared" si="2"/>
        <v>0</v>
      </c>
    </row>
    <row r="176" spans="1:11" s="292" customFormat="1" x14ac:dyDescent="0.3">
      <c r="A176" s="295" t="s">
        <v>257</v>
      </c>
      <c r="B176" s="109"/>
      <c r="C176" s="110"/>
      <c r="D176" s="110"/>
      <c r="E176" s="162"/>
      <c r="F176" s="111"/>
      <c r="G176" s="112"/>
      <c r="H176" s="113"/>
      <c r="I176" s="163"/>
      <c r="J176" s="113"/>
      <c r="K176" s="114">
        <f t="shared" si="2"/>
        <v>0</v>
      </c>
    </row>
    <row r="177" spans="1:11" s="292" customFormat="1" x14ac:dyDescent="0.3">
      <c r="A177" s="295" t="s">
        <v>285</v>
      </c>
      <c r="B177" s="109"/>
      <c r="C177" s="110"/>
      <c r="D177" s="110"/>
      <c r="E177" s="162"/>
      <c r="F177" s="111"/>
      <c r="G177" s="112"/>
      <c r="H177" s="113"/>
      <c r="I177" s="163"/>
      <c r="J177" s="113"/>
      <c r="K177" s="114">
        <f t="shared" si="2"/>
        <v>0</v>
      </c>
    </row>
    <row r="178" spans="1:11" s="292" customFormat="1" x14ac:dyDescent="0.3">
      <c r="A178" s="295" t="s">
        <v>289</v>
      </c>
      <c r="B178" s="109"/>
      <c r="C178" s="110"/>
      <c r="D178" s="110"/>
      <c r="E178" s="162"/>
      <c r="F178" s="111"/>
      <c r="G178" s="112"/>
      <c r="H178" s="113"/>
      <c r="I178" s="163"/>
      <c r="J178" s="113"/>
      <c r="K178" s="114">
        <f t="shared" si="2"/>
        <v>0</v>
      </c>
    </row>
    <row r="179" spans="1:11" s="292" customFormat="1" x14ac:dyDescent="0.3">
      <c r="A179" s="295" t="s">
        <v>300</v>
      </c>
      <c r="B179" s="109"/>
      <c r="C179" s="110"/>
      <c r="D179" s="110"/>
      <c r="E179" s="162"/>
      <c r="F179" s="111"/>
      <c r="G179" s="112"/>
      <c r="H179" s="113"/>
      <c r="I179" s="163"/>
      <c r="J179" s="113"/>
      <c r="K179" s="114">
        <f t="shared" si="2"/>
        <v>0</v>
      </c>
    </row>
    <row r="180" spans="1:11" s="292" customFormat="1" x14ac:dyDescent="0.3">
      <c r="A180" s="295" t="s">
        <v>302</v>
      </c>
      <c r="B180" s="109"/>
      <c r="C180" s="110"/>
      <c r="D180" s="110"/>
      <c r="E180" s="162"/>
      <c r="F180" s="111"/>
      <c r="G180" s="112"/>
      <c r="H180" s="113"/>
      <c r="I180" s="163"/>
      <c r="J180" s="113"/>
      <c r="K180" s="114">
        <f t="shared" si="2"/>
        <v>0</v>
      </c>
    </row>
    <row r="181" spans="1:11" s="292" customFormat="1" x14ac:dyDescent="0.3">
      <c r="A181" s="295" t="s">
        <v>316</v>
      </c>
      <c r="B181" s="109"/>
      <c r="C181" s="110"/>
      <c r="D181" s="110"/>
      <c r="E181" s="162"/>
      <c r="F181" s="111"/>
      <c r="G181" s="112"/>
      <c r="H181" s="113"/>
      <c r="I181" s="163"/>
      <c r="J181" s="113"/>
      <c r="K181" s="114">
        <f t="shared" si="2"/>
        <v>0</v>
      </c>
    </row>
    <row r="182" spans="1:11" s="292" customFormat="1" x14ac:dyDescent="0.3">
      <c r="A182" s="295" t="s">
        <v>323</v>
      </c>
      <c r="B182" s="109"/>
      <c r="C182" s="110"/>
      <c r="D182" s="110"/>
      <c r="E182" s="162"/>
      <c r="F182" s="111"/>
      <c r="G182" s="112"/>
      <c r="H182" s="113"/>
      <c r="I182" s="163"/>
      <c r="J182" s="113"/>
      <c r="K182" s="114">
        <f t="shared" si="2"/>
        <v>0</v>
      </c>
    </row>
    <row r="183" spans="1:11" s="292" customFormat="1" x14ac:dyDescent="0.3">
      <c r="A183" s="295" t="s">
        <v>329</v>
      </c>
      <c r="B183" s="109"/>
      <c r="C183" s="110"/>
      <c r="D183" s="110"/>
      <c r="E183" s="162"/>
      <c r="F183" s="111"/>
      <c r="G183" s="112"/>
      <c r="H183" s="113"/>
      <c r="I183" s="163"/>
      <c r="J183" s="113"/>
      <c r="K183" s="114">
        <f t="shared" si="2"/>
        <v>0</v>
      </c>
    </row>
    <row r="184" spans="1:11" s="292" customFormat="1" x14ac:dyDescent="0.3">
      <c r="A184" s="295" t="s">
        <v>337</v>
      </c>
      <c r="B184" s="109"/>
      <c r="C184" s="110"/>
      <c r="D184" s="110"/>
      <c r="E184" s="162"/>
      <c r="F184" s="111"/>
      <c r="G184" s="112"/>
      <c r="H184" s="113"/>
      <c r="I184" s="163"/>
      <c r="J184" s="113"/>
      <c r="K184" s="114">
        <f t="shared" si="2"/>
        <v>0</v>
      </c>
    </row>
    <row r="185" spans="1:11" s="292" customFormat="1" x14ac:dyDescent="0.3">
      <c r="A185" s="295" t="s">
        <v>533</v>
      </c>
      <c r="B185" s="109"/>
      <c r="C185" s="110"/>
      <c r="D185" s="110"/>
      <c r="E185" s="162"/>
      <c r="F185" s="111"/>
      <c r="G185" s="112"/>
      <c r="H185" s="113"/>
      <c r="I185" s="163"/>
      <c r="J185" s="113"/>
      <c r="K185" s="114">
        <f t="shared" si="2"/>
        <v>0</v>
      </c>
    </row>
    <row r="186" spans="1:11" s="292" customFormat="1" x14ac:dyDescent="0.3">
      <c r="A186" s="295" t="s">
        <v>342</v>
      </c>
      <c r="B186" s="109"/>
      <c r="C186" s="110"/>
      <c r="D186" s="110"/>
      <c r="E186" s="162"/>
      <c r="F186" s="111"/>
      <c r="G186" s="112"/>
      <c r="H186" s="113"/>
      <c r="I186" s="163"/>
      <c r="J186" s="113"/>
      <c r="K186" s="114">
        <f t="shared" si="2"/>
        <v>0</v>
      </c>
    </row>
    <row r="187" spans="1:11" s="292" customFormat="1" x14ac:dyDescent="0.3">
      <c r="A187" s="295" t="s">
        <v>369</v>
      </c>
      <c r="B187" s="109"/>
      <c r="C187" s="110"/>
      <c r="D187" s="110"/>
      <c r="E187" s="162"/>
      <c r="F187" s="111"/>
      <c r="G187" s="112"/>
      <c r="H187" s="113"/>
      <c r="I187" s="163"/>
      <c r="J187" s="113"/>
      <c r="K187" s="114">
        <f t="shared" si="2"/>
        <v>0</v>
      </c>
    </row>
    <row r="188" spans="1:11" s="292" customFormat="1" x14ac:dyDescent="0.3">
      <c r="A188" s="295" t="s">
        <v>376</v>
      </c>
      <c r="B188" s="109"/>
      <c r="C188" s="110"/>
      <c r="D188" s="110"/>
      <c r="E188" s="162"/>
      <c r="F188" s="111"/>
      <c r="G188" s="112"/>
      <c r="H188" s="113"/>
      <c r="I188" s="163"/>
      <c r="J188" s="113"/>
      <c r="K188" s="114">
        <f t="shared" si="2"/>
        <v>0</v>
      </c>
    </row>
    <row r="189" spans="1:11" s="292" customFormat="1" x14ac:dyDescent="0.3">
      <c r="A189" s="295" t="s">
        <v>385</v>
      </c>
      <c r="B189" s="109"/>
      <c r="C189" s="110"/>
      <c r="D189" s="110"/>
      <c r="E189" s="162"/>
      <c r="F189" s="111"/>
      <c r="G189" s="112"/>
      <c r="H189" s="113"/>
      <c r="I189" s="163"/>
      <c r="J189" s="113"/>
      <c r="K189" s="114">
        <f t="shared" si="2"/>
        <v>0</v>
      </c>
    </row>
    <row r="190" spans="1:11" s="292" customFormat="1" x14ac:dyDescent="0.3">
      <c r="A190" s="295" t="s">
        <v>387</v>
      </c>
      <c r="B190" s="109"/>
      <c r="C190" s="110"/>
      <c r="D190" s="110"/>
      <c r="E190" s="162"/>
      <c r="F190" s="111"/>
      <c r="G190" s="112"/>
      <c r="H190" s="113"/>
      <c r="I190" s="163"/>
      <c r="J190" s="113"/>
      <c r="K190" s="114">
        <f t="shared" si="2"/>
        <v>0</v>
      </c>
    </row>
    <row r="191" spans="1:11" s="292" customFormat="1" x14ac:dyDescent="0.3">
      <c r="A191" s="295" t="s">
        <v>330</v>
      </c>
      <c r="B191" s="109"/>
      <c r="C191" s="110"/>
      <c r="D191" s="110"/>
      <c r="E191" s="162"/>
      <c r="F191" s="111"/>
      <c r="G191" s="112"/>
      <c r="H191" s="113"/>
      <c r="I191" s="163"/>
      <c r="J191" s="113"/>
      <c r="K191" s="114">
        <f t="shared" si="2"/>
        <v>0</v>
      </c>
    </row>
    <row r="192" spans="1:11" s="292" customFormat="1" x14ac:dyDescent="0.3">
      <c r="A192" s="295" t="s">
        <v>331</v>
      </c>
      <c r="B192" s="109"/>
      <c r="C192" s="110"/>
      <c r="D192" s="110"/>
      <c r="E192" s="162"/>
      <c r="F192" s="111"/>
      <c r="G192" s="112"/>
      <c r="H192" s="113"/>
      <c r="I192" s="163"/>
      <c r="J192" s="113"/>
      <c r="K192" s="114">
        <f t="shared" si="2"/>
        <v>0</v>
      </c>
    </row>
    <row r="193" spans="1:11" s="292" customFormat="1" x14ac:dyDescent="0.3">
      <c r="A193" s="295" t="s">
        <v>332</v>
      </c>
      <c r="B193" s="109"/>
      <c r="C193" s="110"/>
      <c r="D193" s="110"/>
      <c r="E193" s="162"/>
      <c r="F193" s="111"/>
      <c r="G193" s="112"/>
      <c r="H193" s="113"/>
      <c r="I193" s="163"/>
      <c r="J193" s="113"/>
      <c r="K193" s="114">
        <f t="shared" si="2"/>
        <v>0</v>
      </c>
    </row>
    <row r="194" spans="1:11" s="292" customFormat="1" x14ac:dyDescent="0.3">
      <c r="A194" s="295" t="s">
        <v>333</v>
      </c>
      <c r="B194" s="109"/>
      <c r="C194" s="110"/>
      <c r="D194" s="110"/>
      <c r="E194" s="162"/>
      <c r="F194" s="111"/>
      <c r="G194" s="112"/>
      <c r="H194" s="113"/>
      <c r="I194" s="163"/>
      <c r="J194" s="113"/>
      <c r="K194" s="114">
        <f t="shared" si="2"/>
        <v>0</v>
      </c>
    </row>
    <row r="195" spans="1:11" s="292" customFormat="1" x14ac:dyDescent="0.3">
      <c r="A195" s="295" t="s">
        <v>395</v>
      </c>
      <c r="B195" s="109"/>
      <c r="C195" s="110"/>
      <c r="D195" s="110"/>
      <c r="E195" s="162"/>
      <c r="F195" s="111"/>
      <c r="G195" s="112"/>
      <c r="H195" s="113"/>
      <c r="I195" s="163"/>
      <c r="J195" s="113"/>
      <c r="K195" s="114">
        <f t="shared" si="2"/>
        <v>0</v>
      </c>
    </row>
    <row r="196" spans="1:11" s="292" customFormat="1" x14ac:dyDescent="0.3">
      <c r="A196" s="295" t="s">
        <v>335</v>
      </c>
      <c r="B196" s="109"/>
      <c r="C196" s="110"/>
      <c r="D196" s="110"/>
      <c r="E196" s="162"/>
      <c r="F196" s="111"/>
      <c r="G196" s="112"/>
      <c r="H196" s="113"/>
      <c r="I196" s="163"/>
      <c r="J196" s="113"/>
      <c r="K196" s="114">
        <f t="shared" ref="K196:K253" si="3">SUM(B196,F196:J196)</f>
        <v>0</v>
      </c>
    </row>
    <row r="197" spans="1:11" s="292" customFormat="1" x14ac:dyDescent="0.3">
      <c r="A197" s="295" t="s">
        <v>339</v>
      </c>
      <c r="B197" s="109"/>
      <c r="C197" s="110"/>
      <c r="D197" s="110"/>
      <c r="E197" s="162"/>
      <c r="F197" s="111"/>
      <c r="G197" s="112"/>
      <c r="H197" s="113"/>
      <c r="I197" s="163"/>
      <c r="J197" s="113"/>
      <c r="K197" s="114">
        <f t="shared" si="3"/>
        <v>0</v>
      </c>
    </row>
    <row r="198" spans="1:11" s="292" customFormat="1" x14ac:dyDescent="0.3">
      <c r="A198" s="295" t="s">
        <v>341</v>
      </c>
      <c r="B198" s="109"/>
      <c r="C198" s="110"/>
      <c r="D198" s="110"/>
      <c r="E198" s="162"/>
      <c r="F198" s="111"/>
      <c r="G198" s="112"/>
      <c r="H198" s="113"/>
      <c r="I198" s="163"/>
      <c r="J198" s="113"/>
      <c r="K198" s="114">
        <f t="shared" si="3"/>
        <v>0</v>
      </c>
    </row>
    <row r="199" spans="1:11" s="292" customFormat="1" x14ac:dyDescent="0.3">
      <c r="A199" s="295" t="s">
        <v>343</v>
      </c>
      <c r="B199" s="109"/>
      <c r="C199" s="110"/>
      <c r="D199" s="110"/>
      <c r="E199" s="162"/>
      <c r="F199" s="111"/>
      <c r="G199" s="112"/>
      <c r="H199" s="113"/>
      <c r="I199" s="163"/>
      <c r="J199" s="113"/>
      <c r="K199" s="114">
        <f t="shared" si="3"/>
        <v>0</v>
      </c>
    </row>
    <row r="200" spans="1:11" s="292" customFormat="1" x14ac:dyDescent="0.3">
      <c r="A200" s="295" t="s">
        <v>344</v>
      </c>
      <c r="B200" s="109">
        <v>1</v>
      </c>
      <c r="C200" s="110"/>
      <c r="D200" s="110"/>
      <c r="E200" s="162"/>
      <c r="F200" s="111"/>
      <c r="G200" s="324">
        <v>2</v>
      </c>
      <c r="H200" s="113">
        <v>1</v>
      </c>
      <c r="I200" s="163"/>
      <c r="J200" s="113"/>
      <c r="K200" s="114">
        <f t="shared" si="3"/>
        <v>4</v>
      </c>
    </row>
    <row r="201" spans="1:11" s="292" customFormat="1" x14ac:dyDescent="0.3">
      <c r="A201" s="295" t="s">
        <v>345</v>
      </c>
      <c r="B201" s="109">
        <v>1</v>
      </c>
      <c r="C201" s="110"/>
      <c r="D201" s="110"/>
      <c r="E201" s="162"/>
      <c r="F201" s="111">
        <v>2</v>
      </c>
      <c r="G201" s="324"/>
      <c r="H201" s="113"/>
      <c r="I201" s="163"/>
      <c r="J201" s="113"/>
      <c r="K201" s="114">
        <f t="shared" si="3"/>
        <v>3</v>
      </c>
    </row>
    <row r="202" spans="1:11" s="292" customFormat="1" x14ac:dyDescent="0.3">
      <c r="A202" s="295" t="s">
        <v>346</v>
      </c>
      <c r="B202" s="109"/>
      <c r="C202" s="110"/>
      <c r="D202" s="110"/>
      <c r="E202" s="162"/>
      <c r="F202" s="111"/>
      <c r="G202" s="112"/>
      <c r="H202" s="113"/>
      <c r="I202" s="163"/>
      <c r="J202" s="113"/>
      <c r="K202" s="114">
        <f t="shared" si="3"/>
        <v>0</v>
      </c>
    </row>
    <row r="203" spans="1:11" s="292" customFormat="1" x14ac:dyDescent="0.3">
      <c r="A203" s="295" t="s">
        <v>389</v>
      </c>
      <c r="B203" s="109"/>
      <c r="C203" s="110"/>
      <c r="D203" s="110"/>
      <c r="E203" s="162"/>
      <c r="F203" s="111"/>
      <c r="G203" s="112"/>
      <c r="H203" s="113"/>
      <c r="I203" s="163"/>
      <c r="J203" s="113"/>
      <c r="K203" s="114">
        <f t="shared" si="3"/>
        <v>0</v>
      </c>
    </row>
    <row r="204" spans="1:11" s="292" customFormat="1" x14ac:dyDescent="0.3">
      <c r="A204" s="295" t="s">
        <v>348</v>
      </c>
      <c r="B204" s="109"/>
      <c r="C204" s="110"/>
      <c r="D204" s="110"/>
      <c r="E204" s="162"/>
      <c r="F204" s="111"/>
      <c r="G204" s="112"/>
      <c r="H204" s="113"/>
      <c r="I204" s="163"/>
      <c r="J204" s="113"/>
      <c r="K204" s="114">
        <f t="shared" si="3"/>
        <v>0</v>
      </c>
    </row>
    <row r="205" spans="1:11" s="292" customFormat="1" x14ac:dyDescent="0.3">
      <c r="A205" s="295" t="s">
        <v>293</v>
      </c>
      <c r="B205" s="109"/>
      <c r="C205" s="110"/>
      <c r="D205" s="110"/>
      <c r="E205" s="162"/>
      <c r="F205" s="111"/>
      <c r="G205" s="112"/>
      <c r="H205" s="113"/>
      <c r="I205" s="163"/>
      <c r="J205" s="113"/>
      <c r="K205" s="114">
        <f t="shared" si="3"/>
        <v>0</v>
      </c>
    </row>
    <row r="206" spans="1:11" s="292" customFormat="1" x14ac:dyDescent="0.3">
      <c r="A206" s="295" t="s">
        <v>340</v>
      </c>
      <c r="B206" s="109"/>
      <c r="C206" s="110"/>
      <c r="D206" s="110"/>
      <c r="E206" s="162"/>
      <c r="F206" s="111"/>
      <c r="G206" s="112"/>
      <c r="H206" s="113"/>
      <c r="I206" s="163"/>
      <c r="J206" s="113"/>
      <c r="K206" s="114">
        <f t="shared" si="3"/>
        <v>0</v>
      </c>
    </row>
    <row r="207" spans="1:11" s="292" customFormat="1" x14ac:dyDescent="0.3">
      <c r="A207" s="295" t="s">
        <v>355</v>
      </c>
      <c r="B207" s="109"/>
      <c r="C207" s="110"/>
      <c r="D207" s="110"/>
      <c r="E207" s="162"/>
      <c r="F207" s="111"/>
      <c r="G207" s="112"/>
      <c r="H207" s="113"/>
      <c r="I207" s="163"/>
      <c r="J207" s="113"/>
      <c r="K207" s="114">
        <f t="shared" si="3"/>
        <v>0</v>
      </c>
    </row>
    <row r="208" spans="1:11" s="292" customFormat="1" x14ac:dyDescent="0.3">
      <c r="A208" s="295" t="s">
        <v>357</v>
      </c>
      <c r="B208" s="109"/>
      <c r="C208" s="110"/>
      <c r="D208" s="110"/>
      <c r="E208" s="162"/>
      <c r="F208" s="111"/>
      <c r="G208" s="112"/>
      <c r="H208" s="113"/>
      <c r="I208" s="163"/>
      <c r="J208" s="113"/>
      <c r="K208" s="114">
        <f t="shared" si="3"/>
        <v>0</v>
      </c>
    </row>
    <row r="209" spans="1:13" s="292" customFormat="1" x14ac:dyDescent="0.3">
      <c r="A209" s="295" t="s">
        <v>303</v>
      </c>
      <c r="B209" s="109"/>
      <c r="C209" s="110"/>
      <c r="D209" s="110"/>
      <c r="E209" s="162"/>
      <c r="F209" s="111"/>
      <c r="G209" s="324">
        <v>1</v>
      </c>
      <c r="H209" s="113"/>
      <c r="I209" s="163"/>
      <c r="J209" s="113"/>
      <c r="K209" s="114">
        <f t="shared" si="3"/>
        <v>1</v>
      </c>
    </row>
    <row r="210" spans="1:13" s="292" customFormat="1" x14ac:dyDescent="0.3">
      <c r="A210" s="295" t="s">
        <v>349</v>
      </c>
      <c r="B210" s="109"/>
      <c r="C210" s="110"/>
      <c r="D210" s="110"/>
      <c r="E210" s="162"/>
      <c r="F210" s="111"/>
      <c r="G210" s="112"/>
      <c r="H210" s="113"/>
      <c r="I210" s="163"/>
      <c r="J210" s="113"/>
      <c r="K210" s="114">
        <f t="shared" si="3"/>
        <v>0</v>
      </c>
    </row>
    <row r="211" spans="1:13" s="292" customFormat="1" x14ac:dyDescent="0.3">
      <c r="A211" s="312" t="s">
        <v>649</v>
      </c>
      <c r="B211" s="109"/>
      <c r="C211" s="110"/>
      <c r="D211" s="110"/>
      <c r="E211" s="162"/>
      <c r="F211" s="111"/>
      <c r="G211" s="112"/>
      <c r="H211" s="113"/>
      <c r="I211" s="163"/>
      <c r="J211" s="113"/>
      <c r="K211" s="114">
        <f t="shared" si="3"/>
        <v>0</v>
      </c>
    </row>
    <row r="212" spans="1:13" s="292" customFormat="1" x14ac:dyDescent="0.3">
      <c r="A212" s="312" t="s">
        <v>649</v>
      </c>
      <c r="B212" s="109"/>
      <c r="C212" s="110"/>
      <c r="D212" s="110"/>
      <c r="E212" s="162"/>
      <c r="F212" s="111"/>
      <c r="G212" s="112"/>
      <c r="H212" s="113"/>
      <c r="I212" s="163"/>
      <c r="J212" s="113"/>
      <c r="K212" s="114">
        <f t="shared" si="3"/>
        <v>0</v>
      </c>
      <c r="M212" s="100"/>
    </row>
    <row r="213" spans="1:13" s="292" customFormat="1" x14ac:dyDescent="0.3">
      <c r="A213" s="295" t="s">
        <v>191</v>
      </c>
      <c r="B213" s="109"/>
      <c r="C213" s="110"/>
      <c r="D213" s="110"/>
      <c r="E213" s="162"/>
      <c r="F213" s="111"/>
      <c r="G213" s="112"/>
      <c r="H213" s="113"/>
      <c r="I213" s="163"/>
      <c r="J213" s="113"/>
      <c r="K213" s="114">
        <f t="shared" si="3"/>
        <v>0</v>
      </c>
      <c r="M213" s="100"/>
    </row>
    <row r="214" spans="1:13" s="292" customFormat="1" x14ac:dyDescent="0.3">
      <c r="A214" s="295" t="s">
        <v>205</v>
      </c>
      <c r="B214" s="109"/>
      <c r="C214" s="110"/>
      <c r="D214" s="110"/>
      <c r="E214" s="162"/>
      <c r="F214" s="111"/>
      <c r="G214" s="112"/>
      <c r="H214" s="113"/>
      <c r="I214" s="163"/>
      <c r="J214" s="113"/>
      <c r="K214" s="114">
        <f t="shared" si="3"/>
        <v>0</v>
      </c>
    </row>
    <row r="215" spans="1:13" s="292" customFormat="1" x14ac:dyDescent="0.3">
      <c r="A215" s="295" t="s">
        <v>240</v>
      </c>
      <c r="B215" s="109"/>
      <c r="C215" s="110"/>
      <c r="D215" s="110"/>
      <c r="E215" s="162"/>
      <c r="F215" s="111"/>
      <c r="G215" s="112"/>
      <c r="H215" s="113"/>
      <c r="I215" s="163"/>
      <c r="J215" s="113"/>
      <c r="K215" s="114">
        <f t="shared" si="3"/>
        <v>0</v>
      </c>
    </row>
    <row r="216" spans="1:13" s="292" customFormat="1" x14ac:dyDescent="0.3">
      <c r="A216" s="295" t="s">
        <v>254</v>
      </c>
      <c r="B216" s="109"/>
      <c r="C216" s="110"/>
      <c r="D216" s="110"/>
      <c r="E216" s="162"/>
      <c r="F216" s="111"/>
      <c r="G216" s="112"/>
      <c r="H216" s="113"/>
      <c r="I216" s="163"/>
      <c r="J216" s="113"/>
      <c r="K216" s="114">
        <f t="shared" si="3"/>
        <v>0</v>
      </c>
    </row>
    <row r="217" spans="1:13" s="292" customFormat="1" x14ac:dyDescent="0.3">
      <c r="A217" s="295" t="s">
        <v>347</v>
      </c>
      <c r="B217" s="109"/>
      <c r="C217" s="110"/>
      <c r="D217" s="110"/>
      <c r="E217" s="162"/>
      <c r="F217" s="111"/>
      <c r="G217" s="112"/>
      <c r="H217" s="113"/>
      <c r="I217" s="163"/>
      <c r="J217" s="113"/>
      <c r="K217" s="114">
        <f t="shared" si="3"/>
        <v>0</v>
      </c>
    </row>
    <row r="218" spans="1:13" s="292" customFormat="1" x14ac:dyDescent="0.3">
      <c r="A218" s="295" t="s">
        <v>350</v>
      </c>
      <c r="B218" s="109"/>
      <c r="C218" s="110"/>
      <c r="D218" s="110"/>
      <c r="E218" s="162"/>
      <c r="F218" s="111"/>
      <c r="G218" s="112"/>
      <c r="H218" s="113"/>
      <c r="I218" s="163"/>
      <c r="J218" s="113"/>
      <c r="K218" s="114">
        <f t="shared" si="3"/>
        <v>0</v>
      </c>
    </row>
    <row r="219" spans="1:13" s="292" customFormat="1" x14ac:dyDescent="0.3">
      <c r="A219" s="295" t="s">
        <v>351</v>
      </c>
      <c r="B219" s="109"/>
      <c r="C219" s="110"/>
      <c r="D219" s="110"/>
      <c r="E219" s="162"/>
      <c r="F219" s="111"/>
      <c r="G219" s="112"/>
      <c r="H219" s="113"/>
      <c r="I219" s="163"/>
      <c r="J219" s="113"/>
      <c r="K219" s="114">
        <f t="shared" si="3"/>
        <v>0</v>
      </c>
    </row>
    <row r="220" spans="1:13" s="292" customFormat="1" x14ac:dyDescent="0.3">
      <c r="A220" s="295" t="s">
        <v>351</v>
      </c>
      <c r="B220" s="109"/>
      <c r="C220" s="110"/>
      <c r="D220" s="110"/>
      <c r="E220" s="162"/>
      <c r="F220" s="111"/>
      <c r="G220" s="112"/>
      <c r="H220" s="113"/>
      <c r="I220" s="163"/>
      <c r="J220" s="113"/>
      <c r="K220" s="114">
        <f t="shared" si="3"/>
        <v>0</v>
      </c>
    </row>
    <row r="221" spans="1:13" s="292" customFormat="1" x14ac:dyDescent="0.3">
      <c r="A221" s="295" t="s">
        <v>314</v>
      </c>
      <c r="B221" s="109"/>
      <c r="C221" s="110"/>
      <c r="D221" s="110"/>
      <c r="E221" s="162"/>
      <c r="F221" s="111"/>
      <c r="G221" s="112"/>
      <c r="H221" s="113"/>
      <c r="I221" s="163"/>
      <c r="J221" s="113"/>
      <c r="K221" s="114">
        <f t="shared" si="3"/>
        <v>0</v>
      </c>
    </row>
    <row r="222" spans="1:13" s="292" customFormat="1" x14ac:dyDescent="0.3">
      <c r="A222" s="295" t="s">
        <v>352</v>
      </c>
      <c r="B222" s="109"/>
      <c r="C222" s="110"/>
      <c r="D222" s="110"/>
      <c r="E222" s="162"/>
      <c r="F222" s="111"/>
      <c r="G222" s="112"/>
      <c r="H222" s="113"/>
      <c r="I222" s="163"/>
      <c r="J222" s="113"/>
      <c r="K222" s="114">
        <f t="shared" si="3"/>
        <v>0</v>
      </c>
    </row>
    <row r="223" spans="1:13" s="292" customFormat="1" x14ac:dyDescent="0.3">
      <c r="A223" s="295" t="s">
        <v>353</v>
      </c>
      <c r="B223" s="109"/>
      <c r="C223" s="110"/>
      <c r="D223" s="110"/>
      <c r="E223" s="162"/>
      <c r="F223" s="111"/>
      <c r="G223" s="112"/>
      <c r="H223" s="113"/>
      <c r="I223" s="163"/>
      <c r="J223" s="113"/>
      <c r="K223" s="114">
        <f t="shared" si="3"/>
        <v>0</v>
      </c>
    </row>
    <row r="224" spans="1:13" s="292" customFormat="1" x14ac:dyDescent="0.3">
      <c r="A224" s="295" t="s">
        <v>354</v>
      </c>
      <c r="B224" s="109"/>
      <c r="C224" s="110"/>
      <c r="D224" s="110"/>
      <c r="E224" s="162"/>
      <c r="F224" s="111"/>
      <c r="G224" s="112"/>
      <c r="H224" s="113"/>
      <c r="I224" s="163"/>
      <c r="J224" s="113"/>
      <c r="K224" s="114">
        <f t="shared" si="3"/>
        <v>0</v>
      </c>
    </row>
    <row r="225" spans="1:11" s="292" customFormat="1" x14ac:dyDescent="0.3">
      <c r="A225" s="295" t="s">
        <v>358</v>
      </c>
      <c r="B225" s="109"/>
      <c r="C225" s="110"/>
      <c r="D225" s="110"/>
      <c r="E225" s="162"/>
      <c r="F225" s="111"/>
      <c r="G225" s="112"/>
      <c r="H225" s="113"/>
      <c r="I225" s="163"/>
      <c r="J225" s="113"/>
      <c r="K225" s="114">
        <f t="shared" si="3"/>
        <v>0</v>
      </c>
    </row>
    <row r="226" spans="1:11" s="292" customFormat="1" x14ac:dyDescent="0.3">
      <c r="A226" s="295" t="s">
        <v>360</v>
      </c>
      <c r="B226" s="109"/>
      <c r="C226" s="110"/>
      <c r="D226" s="110"/>
      <c r="E226" s="162"/>
      <c r="F226" s="111"/>
      <c r="G226" s="112"/>
      <c r="H226" s="113"/>
      <c r="I226" s="163"/>
      <c r="J226" s="113"/>
      <c r="K226" s="114">
        <f t="shared" si="3"/>
        <v>0</v>
      </c>
    </row>
    <row r="227" spans="1:11" s="292" customFormat="1" x14ac:dyDescent="0.3">
      <c r="A227" s="295" t="s">
        <v>361</v>
      </c>
      <c r="B227" s="109"/>
      <c r="C227" s="110"/>
      <c r="D227" s="110"/>
      <c r="E227" s="162"/>
      <c r="F227" s="111"/>
      <c r="G227" s="112"/>
      <c r="H227" s="113"/>
      <c r="I227" s="163"/>
      <c r="J227" s="113"/>
      <c r="K227" s="114">
        <f t="shared" si="3"/>
        <v>0</v>
      </c>
    </row>
    <row r="228" spans="1:11" s="292" customFormat="1" x14ac:dyDescent="0.3">
      <c r="A228" s="295" t="s">
        <v>362</v>
      </c>
      <c r="B228" s="109"/>
      <c r="C228" s="110"/>
      <c r="D228" s="110"/>
      <c r="E228" s="162"/>
      <c r="F228" s="111"/>
      <c r="G228" s="112"/>
      <c r="H228" s="113"/>
      <c r="I228" s="163"/>
      <c r="J228" s="113"/>
      <c r="K228" s="114">
        <f t="shared" si="3"/>
        <v>0</v>
      </c>
    </row>
    <row r="229" spans="1:11" s="292" customFormat="1" x14ac:dyDescent="0.3">
      <c r="A229" s="295" t="s">
        <v>363</v>
      </c>
      <c r="B229" s="109"/>
      <c r="C229" s="110"/>
      <c r="D229" s="110"/>
      <c r="E229" s="162"/>
      <c r="F229" s="111"/>
      <c r="G229" s="112"/>
      <c r="H229" s="113"/>
      <c r="I229" s="163"/>
      <c r="J229" s="113"/>
      <c r="K229" s="114">
        <f t="shared" si="3"/>
        <v>0</v>
      </c>
    </row>
    <row r="230" spans="1:11" s="292" customFormat="1" x14ac:dyDescent="0.3">
      <c r="A230" s="295" t="s">
        <v>364</v>
      </c>
      <c r="B230" s="109">
        <v>11</v>
      </c>
      <c r="C230" s="110"/>
      <c r="D230" s="110"/>
      <c r="E230" s="162"/>
      <c r="F230" s="111">
        <v>7</v>
      </c>
      <c r="G230" s="324"/>
      <c r="H230" s="113"/>
      <c r="I230" s="163"/>
      <c r="J230" s="113"/>
      <c r="K230" s="114">
        <f t="shared" si="3"/>
        <v>18</v>
      </c>
    </row>
    <row r="231" spans="1:11" s="292" customFormat="1" x14ac:dyDescent="0.3">
      <c r="A231" s="295" t="s">
        <v>365</v>
      </c>
      <c r="B231" s="109"/>
      <c r="C231" s="110"/>
      <c r="D231" s="110"/>
      <c r="E231" s="162"/>
      <c r="F231" s="111"/>
      <c r="G231" s="112"/>
      <c r="H231" s="113"/>
      <c r="I231" s="163"/>
      <c r="J231" s="113"/>
      <c r="K231" s="114">
        <f t="shared" si="3"/>
        <v>0</v>
      </c>
    </row>
    <row r="232" spans="1:11" s="292" customFormat="1" x14ac:dyDescent="0.3">
      <c r="A232" s="295" t="s">
        <v>366</v>
      </c>
      <c r="B232" s="109"/>
      <c r="C232" s="110"/>
      <c r="D232" s="110"/>
      <c r="E232" s="162"/>
      <c r="F232" s="111"/>
      <c r="G232" s="112"/>
      <c r="H232" s="113"/>
      <c r="I232" s="163"/>
      <c r="J232" s="113"/>
      <c r="K232" s="114">
        <f t="shared" si="3"/>
        <v>0</v>
      </c>
    </row>
    <row r="233" spans="1:11" s="292" customFormat="1" x14ac:dyDescent="0.3">
      <c r="A233" s="295" t="s">
        <v>367</v>
      </c>
      <c r="B233" s="109"/>
      <c r="C233" s="110"/>
      <c r="D233" s="110"/>
      <c r="E233" s="162"/>
      <c r="F233" s="111"/>
      <c r="G233" s="112"/>
      <c r="H233" s="113"/>
      <c r="I233" s="163"/>
      <c r="J233" s="113"/>
      <c r="K233" s="114">
        <f t="shared" si="3"/>
        <v>0</v>
      </c>
    </row>
    <row r="234" spans="1:11" s="292" customFormat="1" x14ac:dyDescent="0.3">
      <c r="A234" s="295" t="s">
        <v>368</v>
      </c>
      <c r="B234" s="109"/>
      <c r="C234" s="110"/>
      <c r="D234" s="110"/>
      <c r="E234" s="162"/>
      <c r="F234" s="111"/>
      <c r="G234" s="112"/>
      <c r="H234" s="113"/>
      <c r="I234" s="163"/>
      <c r="J234" s="113"/>
      <c r="K234" s="114">
        <f t="shared" si="3"/>
        <v>0</v>
      </c>
    </row>
    <row r="235" spans="1:11" s="292" customFormat="1" x14ac:dyDescent="0.3">
      <c r="A235" s="295" t="s">
        <v>370</v>
      </c>
      <c r="B235" s="109"/>
      <c r="C235" s="110"/>
      <c r="D235" s="110"/>
      <c r="E235" s="162"/>
      <c r="F235" s="111"/>
      <c r="G235" s="112"/>
      <c r="H235" s="113"/>
      <c r="I235" s="163"/>
      <c r="J235" s="113"/>
      <c r="K235" s="114">
        <f t="shared" si="3"/>
        <v>0</v>
      </c>
    </row>
    <row r="236" spans="1:11" s="292" customFormat="1" x14ac:dyDescent="0.3">
      <c r="A236" s="295" t="s">
        <v>221</v>
      </c>
      <c r="B236" s="109"/>
      <c r="C236" s="110"/>
      <c r="D236" s="110"/>
      <c r="E236" s="162"/>
      <c r="F236" s="111"/>
      <c r="G236" s="112"/>
      <c r="H236" s="113"/>
      <c r="I236" s="163"/>
      <c r="J236" s="113"/>
      <c r="K236" s="114">
        <f t="shared" si="3"/>
        <v>0</v>
      </c>
    </row>
    <row r="237" spans="1:11" s="292" customFormat="1" x14ac:dyDescent="0.3">
      <c r="A237" s="295" t="s">
        <v>393</v>
      </c>
      <c r="B237" s="109"/>
      <c r="C237" s="110"/>
      <c r="D237" s="110"/>
      <c r="E237" s="162"/>
      <c r="F237" s="111"/>
      <c r="G237" s="112"/>
      <c r="H237" s="113"/>
      <c r="I237" s="163"/>
      <c r="J237" s="113"/>
      <c r="K237" s="114">
        <f t="shared" si="3"/>
        <v>0</v>
      </c>
    </row>
    <row r="238" spans="1:11" s="292" customFormat="1" x14ac:dyDescent="0.3">
      <c r="A238" s="295" t="s">
        <v>371</v>
      </c>
      <c r="B238" s="109"/>
      <c r="C238" s="110"/>
      <c r="D238" s="110"/>
      <c r="E238" s="162"/>
      <c r="F238" s="111"/>
      <c r="G238" s="112"/>
      <c r="H238" s="113"/>
      <c r="I238" s="163"/>
      <c r="J238" s="113"/>
      <c r="K238" s="114">
        <f t="shared" si="3"/>
        <v>0</v>
      </c>
    </row>
    <row r="239" spans="1:11" s="292" customFormat="1" x14ac:dyDescent="0.3">
      <c r="A239" s="295" t="s">
        <v>374</v>
      </c>
      <c r="B239" s="109"/>
      <c r="C239" s="110"/>
      <c r="D239" s="110"/>
      <c r="E239" s="162"/>
      <c r="F239" s="111"/>
      <c r="G239" s="112"/>
      <c r="H239" s="113"/>
      <c r="I239" s="163"/>
      <c r="J239" s="113"/>
      <c r="K239" s="114">
        <f t="shared" si="3"/>
        <v>0</v>
      </c>
    </row>
    <row r="240" spans="1:11" s="292" customFormat="1" x14ac:dyDescent="0.3">
      <c r="A240" s="295" t="s">
        <v>373</v>
      </c>
      <c r="B240" s="109"/>
      <c r="C240" s="110"/>
      <c r="D240" s="110"/>
      <c r="E240" s="162"/>
      <c r="F240" s="111"/>
      <c r="G240" s="112"/>
      <c r="H240" s="113"/>
      <c r="I240" s="163"/>
      <c r="J240" s="113"/>
      <c r="K240" s="114">
        <f t="shared" si="3"/>
        <v>0</v>
      </c>
    </row>
    <row r="241" spans="1:13" s="292" customFormat="1" x14ac:dyDescent="0.3">
      <c r="A241" s="295" t="s">
        <v>377</v>
      </c>
      <c r="B241" s="109"/>
      <c r="C241" s="110"/>
      <c r="D241" s="110"/>
      <c r="E241" s="162"/>
      <c r="F241" s="111"/>
      <c r="G241" s="112"/>
      <c r="H241" s="113"/>
      <c r="I241" s="163"/>
      <c r="J241" s="113"/>
      <c r="K241" s="114">
        <f t="shared" si="3"/>
        <v>0</v>
      </c>
    </row>
    <row r="242" spans="1:13" s="292" customFormat="1" x14ac:dyDescent="0.3">
      <c r="A242" s="295" t="s">
        <v>378</v>
      </c>
      <c r="B242" s="109">
        <v>3</v>
      </c>
      <c r="C242" s="110"/>
      <c r="D242" s="110"/>
      <c r="E242" s="162"/>
      <c r="F242" s="111"/>
      <c r="G242" s="112"/>
      <c r="H242" s="113"/>
      <c r="I242" s="163"/>
      <c r="J242" s="113"/>
      <c r="K242" s="114">
        <f t="shared" si="3"/>
        <v>3</v>
      </c>
    </row>
    <row r="243" spans="1:13" s="292" customFormat="1" x14ac:dyDescent="0.3">
      <c r="A243" s="295" t="s">
        <v>379</v>
      </c>
      <c r="B243" s="109"/>
      <c r="C243" s="110"/>
      <c r="D243" s="110"/>
      <c r="E243" s="162"/>
      <c r="F243" s="111"/>
      <c r="G243" s="112"/>
      <c r="H243" s="113"/>
      <c r="I243" s="163"/>
      <c r="J243" s="113"/>
      <c r="K243" s="114">
        <f t="shared" si="3"/>
        <v>0</v>
      </c>
    </row>
    <row r="244" spans="1:13" s="292" customFormat="1" x14ac:dyDescent="0.3">
      <c r="A244" s="295" t="s">
        <v>381</v>
      </c>
      <c r="B244" s="109"/>
      <c r="C244" s="110"/>
      <c r="D244" s="110"/>
      <c r="E244" s="162"/>
      <c r="F244" s="111"/>
      <c r="G244" s="112"/>
      <c r="H244" s="113"/>
      <c r="I244" s="163"/>
      <c r="J244" s="113"/>
      <c r="K244" s="114">
        <f t="shared" si="3"/>
        <v>0</v>
      </c>
    </row>
    <row r="245" spans="1:13" s="292" customFormat="1" x14ac:dyDescent="0.3">
      <c r="A245" s="295" t="s">
        <v>382</v>
      </c>
      <c r="B245" s="109"/>
      <c r="C245" s="110"/>
      <c r="D245" s="110"/>
      <c r="E245" s="162"/>
      <c r="F245" s="111"/>
      <c r="G245" s="112"/>
      <c r="H245" s="113"/>
      <c r="I245" s="163"/>
      <c r="J245" s="113"/>
      <c r="K245" s="114">
        <f t="shared" si="3"/>
        <v>0</v>
      </c>
    </row>
    <row r="246" spans="1:13" s="292" customFormat="1" x14ac:dyDescent="0.3">
      <c r="A246" s="295" t="s">
        <v>383</v>
      </c>
      <c r="B246" s="109"/>
      <c r="C246" s="110"/>
      <c r="D246" s="110"/>
      <c r="E246" s="162"/>
      <c r="F246" s="111"/>
      <c r="G246" s="112"/>
      <c r="H246" s="113"/>
      <c r="I246" s="163"/>
      <c r="J246" s="113"/>
      <c r="K246" s="114">
        <f t="shared" si="3"/>
        <v>0</v>
      </c>
    </row>
    <row r="247" spans="1:13" s="292" customFormat="1" x14ac:dyDescent="0.3">
      <c r="A247" s="295" t="s">
        <v>384</v>
      </c>
      <c r="B247" s="109"/>
      <c r="C247" s="110"/>
      <c r="D247" s="110"/>
      <c r="E247" s="162"/>
      <c r="F247" s="111"/>
      <c r="G247" s="112"/>
      <c r="H247" s="113"/>
      <c r="I247" s="163"/>
      <c r="J247" s="113"/>
      <c r="K247" s="114">
        <f t="shared" si="3"/>
        <v>0</v>
      </c>
    </row>
    <row r="248" spans="1:13" s="292" customFormat="1" x14ac:dyDescent="0.3">
      <c r="A248" s="295" t="s">
        <v>162</v>
      </c>
      <c r="B248" s="109"/>
      <c r="C248" s="110"/>
      <c r="D248" s="110"/>
      <c r="E248" s="162"/>
      <c r="F248" s="111"/>
      <c r="G248" s="112"/>
      <c r="H248" s="113"/>
      <c r="I248" s="163"/>
      <c r="J248" s="113"/>
      <c r="K248" s="114">
        <f t="shared" si="3"/>
        <v>0</v>
      </c>
    </row>
    <row r="249" spans="1:13" s="292" customFormat="1" x14ac:dyDescent="0.3">
      <c r="A249" s="295" t="s">
        <v>258</v>
      </c>
      <c r="B249" s="109"/>
      <c r="C249" s="110"/>
      <c r="D249" s="110"/>
      <c r="E249" s="162"/>
      <c r="F249" s="111"/>
      <c r="G249" s="112"/>
      <c r="H249" s="113"/>
      <c r="I249" s="163"/>
      <c r="J249" s="113"/>
      <c r="K249" s="114">
        <f t="shared" si="3"/>
        <v>0</v>
      </c>
    </row>
    <row r="250" spans="1:13" s="292" customFormat="1" x14ac:dyDescent="0.3">
      <c r="A250" s="295" t="s">
        <v>310</v>
      </c>
      <c r="B250" s="109"/>
      <c r="C250" s="110"/>
      <c r="D250" s="110"/>
      <c r="E250" s="162"/>
      <c r="F250" s="111"/>
      <c r="G250" s="112"/>
      <c r="H250" s="113"/>
      <c r="I250" s="163"/>
      <c r="J250" s="113"/>
      <c r="K250" s="114">
        <f t="shared" si="3"/>
        <v>0</v>
      </c>
    </row>
    <row r="251" spans="1:13" s="292" customFormat="1" x14ac:dyDescent="0.3">
      <c r="A251" s="295" t="s">
        <v>386</v>
      </c>
      <c r="B251" s="109"/>
      <c r="C251" s="110"/>
      <c r="D251" s="110"/>
      <c r="E251" s="162"/>
      <c r="F251" s="111"/>
      <c r="G251" s="112"/>
      <c r="H251" s="113"/>
      <c r="I251" s="163"/>
      <c r="J251" s="113"/>
      <c r="K251" s="114">
        <f t="shared" si="3"/>
        <v>0</v>
      </c>
    </row>
    <row r="252" spans="1:13" s="292" customFormat="1" x14ac:dyDescent="0.3">
      <c r="A252" s="295" t="s">
        <v>334</v>
      </c>
      <c r="B252" s="109"/>
      <c r="C252" s="110"/>
      <c r="D252" s="110"/>
      <c r="E252" s="162"/>
      <c r="F252" s="111"/>
      <c r="G252" s="112"/>
      <c r="H252" s="113"/>
      <c r="I252" s="163"/>
      <c r="J252" s="113"/>
      <c r="K252" s="114">
        <f t="shared" si="3"/>
        <v>0</v>
      </c>
    </row>
    <row r="253" spans="1:13" s="292" customFormat="1" x14ac:dyDescent="0.3">
      <c r="A253" s="295" t="s">
        <v>388</v>
      </c>
      <c r="B253" s="109"/>
      <c r="C253" s="110"/>
      <c r="D253" s="110"/>
      <c r="E253" s="162"/>
      <c r="F253" s="111"/>
      <c r="G253" s="112"/>
      <c r="H253" s="113"/>
      <c r="I253" s="163"/>
      <c r="J253" s="113"/>
      <c r="K253" s="114">
        <f t="shared" si="3"/>
        <v>0</v>
      </c>
    </row>
    <row r="254" spans="1:13" s="292" customFormat="1" x14ac:dyDescent="0.3">
      <c r="A254" s="295" t="s">
        <v>391</v>
      </c>
      <c r="B254" s="109"/>
      <c r="C254" s="110"/>
      <c r="D254" s="110"/>
      <c r="E254" s="162"/>
      <c r="F254" s="111"/>
      <c r="G254" s="112"/>
      <c r="H254" s="113"/>
      <c r="I254" s="163"/>
      <c r="J254" s="113"/>
      <c r="K254" s="114">
        <f t="shared" ref="K254:K260" si="4">SUM(B254,F254:J254)</f>
        <v>0</v>
      </c>
    </row>
    <row r="255" spans="1:13" x14ac:dyDescent="0.3">
      <c r="A255" s="295" t="s">
        <v>394</v>
      </c>
      <c r="B255" s="109"/>
      <c r="C255" s="110"/>
      <c r="D255" s="110"/>
      <c r="E255" s="162"/>
      <c r="F255" s="111"/>
      <c r="G255" s="112"/>
      <c r="H255" s="113"/>
      <c r="I255" s="163"/>
      <c r="J255" s="113"/>
      <c r="K255" s="114">
        <f t="shared" si="4"/>
        <v>0</v>
      </c>
      <c r="M255" s="292"/>
    </row>
    <row r="256" spans="1:13" x14ac:dyDescent="0.3">
      <c r="A256" s="295" t="s">
        <v>586</v>
      </c>
      <c r="B256" s="109"/>
      <c r="C256" s="110"/>
      <c r="D256" s="110"/>
      <c r="E256" s="162"/>
      <c r="F256" s="111"/>
      <c r="G256" s="112"/>
      <c r="H256" s="113"/>
      <c r="I256" s="163"/>
      <c r="J256" s="113"/>
      <c r="K256" s="114">
        <f t="shared" si="4"/>
        <v>0</v>
      </c>
      <c r="M256" s="292"/>
    </row>
    <row r="257" spans="1:13" x14ac:dyDescent="0.3">
      <c r="A257" s="295" t="s">
        <v>396</v>
      </c>
      <c r="B257" s="109"/>
      <c r="C257" s="110"/>
      <c r="D257" s="110"/>
      <c r="E257" s="162"/>
      <c r="F257" s="111"/>
      <c r="G257" s="112"/>
      <c r="H257" s="113"/>
      <c r="I257" s="163"/>
      <c r="J257" s="113"/>
      <c r="K257" s="114">
        <f t="shared" si="4"/>
        <v>0</v>
      </c>
    </row>
    <row r="258" spans="1:13" x14ac:dyDescent="0.3">
      <c r="A258" s="295" t="s">
        <v>230</v>
      </c>
      <c r="B258" s="109"/>
      <c r="C258" s="110"/>
      <c r="D258" s="110"/>
      <c r="E258" s="162"/>
      <c r="F258" s="111"/>
      <c r="G258" s="112"/>
      <c r="H258" s="113"/>
      <c r="I258" s="163"/>
      <c r="J258" s="113"/>
      <c r="K258" s="114">
        <f t="shared" si="4"/>
        <v>0</v>
      </c>
    </row>
    <row r="259" spans="1:13" x14ac:dyDescent="0.3">
      <c r="A259" s="295" t="s">
        <v>279</v>
      </c>
      <c r="B259" s="109"/>
      <c r="C259" s="110"/>
      <c r="D259" s="110"/>
      <c r="E259" s="162"/>
      <c r="F259" s="111"/>
      <c r="G259" s="112"/>
      <c r="H259" s="113"/>
      <c r="I259" s="163"/>
      <c r="J259" s="113"/>
      <c r="K259" s="114">
        <f t="shared" si="4"/>
        <v>0</v>
      </c>
    </row>
    <row r="260" spans="1:13" x14ac:dyDescent="0.3">
      <c r="A260" s="295" t="s">
        <v>58</v>
      </c>
      <c r="B260" s="109"/>
      <c r="C260" s="110"/>
      <c r="D260" s="110"/>
      <c r="E260" s="162"/>
      <c r="F260" s="111"/>
      <c r="G260" s="112"/>
      <c r="H260" s="113"/>
      <c r="I260" s="163"/>
      <c r="J260" s="113"/>
      <c r="K260" s="114">
        <f t="shared" si="4"/>
        <v>0</v>
      </c>
    </row>
    <row r="261" spans="1:13" ht="13.5" thickBot="1" x14ac:dyDescent="0.35">
      <c r="A261" s="296" t="s">
        <v>79</v>
      </c>
      <c r="B261" s="297">
        <f>SUM(B4:B260)</f>
        <v>26</v>
      </c>
      <c r="C261" s="298">
        <f t="shared" ref="C261:J261" si="5">SUM(C4:C260)</f>
        <v>0</v>
      </c>
      <c r="D261" s="298">
        <f t="shared" si="5"/>
        <v>0</v>
      </c>
      <c r="E261" s="298">
        <f t="shared" si="5"/>
        <v>0</v>
      </c>
      <c r="F261" s="299">
        <f t="shared" si="5"/>
        <v>10</v>
      </c>
      <c r="G261" s="131">
        <f t="shared" si="5"/>
        <v>5</v>
      </c>
      <c r="H261" s="255">
        <f t="shared" si="5"/>
        <v>1</v>
      </c>
      <c r="I261" s="300">
        <f t="shared" si="5"/>
        <v>0</v>
      </c>
      <c r="J261" s="255">
        <f t="shared" si="5"/>
        <v>0</v>
      </c>
      <c r="K261" s="301">
        <f>SUM(K4:K260)</f>
        <v>42</v>
      </c>
    </row>
    <row r="263" spans="1:13" ht="30" customHeight="1" x14ac:dyDescent="0.3">
      <c r="A263" s="420" t="s">
        <v>639</v>
      </c>
      <c r="B263" s="420"/>
      <c r="C263" s="420"/>
      <c r="D263" s="420"/>
      <c r="E263" s="420"/>
      <c r="F263" s="420"/>
      <c r="G263" s="420"/>
      <c r="H263" s="420"/>
      <c r="I263" s="420"/>
      <c r="J263" s="420"/>
      <c r="K263" s="420"/>
    </row>
    <row r="264" spans="1:13" ht="15" customHeight="1" x14ac:dyDescent="0.3">
      <c r="A264" s="420" t="s">
        <v>640</v>
      </c>
      <c r="B264" s="420"/>
      <c r="C264" s="420"/>
      <c r="D264" s="420"/>
      <c r="E264" s="420"/>
      <c r="F264" s="420"/>
      <c r="G264" s="420"/>
      <c r="H264" s="420"/>
      <c r="I264" s="420"/>
      <c r="J264" s="420"/>
      <c r="K264" s="420"/>
      <c r="M264" s="292"/>
    </row>
    <row r="265" spans="1:13" ht="25.5" customHeight="1" x14ac:dyDescent="0.3">
      <c r="A265" s="420" t="s">
        <v>641</v>
      </c>
      <c r="B265" s="420"/>
      <c r="C265" s="420"/>
      <c r="D265" s="420"/>
      <c r="E265" s="420"/>
      <c r="F265" s="420"/>
      <c r="G265" s="420"/>
      <c r="H265" s="420"/>
      <c r="I265" s="420"/>
      <c r="J265" s="420"/>
      <c r="K265" s="420"/>
      <c r="M265" s="292"/>
    </row>
    <row r="266" spans="1:13" ht="15" customHeight="1" x14ac:dyDescent="0.3">
      <c r="A266" s="420" t="s">
        <v>642</v>
      </c>
      <c r="B266" s="420"/>
      <c r="C266" s="420"/>
      <c r="D266" s="420"/>
      <c r="E266" s="420"/>
      <c r="F266" s="420"/>
      <c r="G266" s="420"/>
      <c r="H266" s="420"/>
      <c r="I266" s="420"/>
      <c r="J266" s="420"/>
      <c r="K266" s="420"/>
      <c r="M266" s="292"/>
    </row>
    <row r="267" spans="1:13" ht="26.25" customHeight="1" x14ac:dyDescent="0.3">
      <c r="A267" s="376" t="s">
        <v>613</v>
      </c>
      <c r="B267" s="376"/>
      <c r="C267" s="376"/>
      <c r="D267" s="376"/>
      <c r="E267" s="376"/>
      <c r="F267" s="376"/>
      <c r="G267" s="376"/>
      <c r="H267" s="376"/>
      <c r="I267" s="376"/>
      <c r="J267" s="376"/>
      <c r="K267" s="376"/>
    </row>
    <row r="268" spans="1:13" ht="26.25" customHeight="1" x14ac:dyDescent="0.3">
      <c r="A268" s="376" t="s">
        <v>419</v>
      </c>
      <c r="B268" s="376"/>
      <c r="C268" s="376"/>
      <c r="D268" s="376"/>
      <c r="E268" s="376"/>
      <c r="F268" s="376"/>
      <c r="G268" s="376"/>
      <c r="H268" s="376"/>
      <c r="I268" s="376"/>
      <c r="J268" s="376"/>
      <c r="K268" s="376"/>
    </row>
    <row r="269" spans="1:13" ht="25.5" customHeight="1" x14ac:dyDescent="0.3">
      <c r="A269" s="376" t="s">
        <v>604</v>
      </c>
      <c r="B269" s="376"/>
      <c r="C269" s="376"/>
      <c r="D269" s="376"/>
      <c r="E269" s="376"/>
      <c r="F269" s="376"/>
      <c r="G269" s="376"/>
      <c r="H269" s="376"/>
      <c r="I269" s="376"/>
      <c r="J269" s="376"/>
      <c r="K269" s="376"/>
    </row>
  </sheetData>
  <sortState ref="A4:A259">
    <sortCondition ref="A4:A259"/>
  </sortState>
  <mergeCells count="15">
    <mergeCell ref="A269:K269"/>
    <mergeCell ref="A268:K268"/>
    <mergeCell ref="A1:K1"/>
    <mergeCell ref="G2:G3"/>
    <mergeCell ref="H2:H3"/>
    <mergeCell ref="I2:I3"/>
    <mergeCell ref="J2:J3"/>
    <mergeCell ref="K2:K3"/>
    <mergeCell ref="A263:K263"/>
    <mergeCell ref="A264:K264"/>
    <mergeCell ref="A265:K265"/>
    <mergeCell ref="A266:K266"/>
    <mergeCell ref="A267:K267"/>
    <mergeCell ref="B2:D2"/>
    <mergeCell ref="E2:F2"/>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workbookViewId="0">
      <selection activeCell="A2" sqref="A2:A3"/>
    </sheetView>
  </sheetViews>
  <sheetFormatPr defaultRowHeight="14.5" x14ac:dyDescent="0.35"/>
  <cols>
    <col min="1" max="1" width="32.7265625" customWidth="1"/>
    <col min="2" max="2" width="12.7265625" customWidth="1"/>
    <col min="3" max="3" width="12.7265625" style="231" customWidth="1"/>
    <col min="4" max="4" width="12.7265625" customWidth="1"/>
    <col min="5" max="5" width="12.7265625" style="231" customWidth="1"/>
    <col min="6" max="6" width="12.7265625" customWidth="1"/>
    <col min="7" max="7" width="12.7265625" style="231" customWidth="1"/>
    <col min="8" max="8" width="12.7265625" customWidth="1"/>
    <col min="9" max="9" width="12.7265625" style="231" customWidth="1"/>
    <col min="10" max="10" width="12.7265625" customWidth="1"/>
    <col min="11" max="11" width="12.7265625" style="231" customWidth="1"/>
    <col min="12" max="15" width="10.7265625" customWidth="1"/>
  </cols>
  <sheetData>
    <row r="1" spans="1:11" ht="42.75" customHeight="1" x14ac:dyDescent="0.35">
      <c r="A1" s="494" t="s">
        <v>504</v>
      </c>
      <c r="B1" s="495"/>
      <c r="C1" s="495"/>
      <c r="D1" s="495"/>
      <c r="E1" s="495"/>
      <c r="F1" s="495"/>
      <c r="G1" s="495"/>
      <c r="H1" s="495"/>
      <c r="I1" s="495"/>
      <c r="J1" s="495"/>
      <c r="K1" s="496"/>
    </row>
    <row r="2" spans="1:11" ht="15" customHeight="1" x14ac:dyDescent="0.35">
      <c r="A2" s="497" t="s">
        <v>657</v>
      </c>
      <c r="B2" s="361" t="s">
        <v>0</v>
      </c>
      <c r="C2" s="361"/>
      <c r="D2" s="361" t="s">
        <v>2</v>
      </c>
      <c r="E2" s="361"/>
      <c r="F2" s="361" t="s">
        <v>1</v>
      </c>
      <c r="G2" s="361"/>
      <c r="H2" s="361" t="s">
        <v>3</v>
      </c>
      <c r="I2" s="361"/>
      <c r="J2" s="492" t="s">
        <v>467</v>
      </c>
      <c r="K2" s="493"/>
    </row>
    <row r="3" spans="1:11" ht="15" customHeight="1" thickBot="1" x14ac:dyDescent="0.4">
      <c r="A3" s="498"/>
      <c r="B3" s="214" t="s">
        <v>499</v>
      </c>
      <c r="C3" s="227" t="s">
        <v>500</v>
      </c>
      <c r="D3" s="214" t="s">
        <v>499</v>
      </c>
      <c r="E3" s="227" t="s">
        <v>500</v>
      </c>
      <c r="F3" s="214" t="s">
        <v>499</v>
      </c>
      <c r="G3" s="227" t="s">
        <v>500</v>
      </c>
      <c r="H3" s="214" t="s">
        <v>499</v>
      </c>
      <c r="I3" s="227" t="s">
        <v>500</v>
      </c>
      <c r="J3" s="211" t="s">
        <v>499</v>
      </c>
      <c r="K3" s="233" t="s">
        <v>500</v>
      </c>
    </row>
    <row r="4" spans="1:11" ht="45" customHeight="1" x14ac:dyDescent="0.35">
      <c r="A4" s="81" t="s">
        <v>498</v>
      </c>
      <c r="B4" s="213">
        <v>6.0000000000000001E-3</v>
      </c>
      <c r="C4" s="229">
        <v>5</v>
      </c>
      <c r="D4" s="213"/>
      <c r="E4" s="229"/>
      <c r="F4" s="213">
        <v>5.0000000000000001E-3</v>
      </c>
      <c r="G4" s="229">
        <v>1</v>
      </c>
      <c r="H4" s="200"/>
      <c r="I4" s="232"/>
      <c r="J4" s="212">
        <v>6.0000000000000001E-3</v>
      </c>
      <c r="K4" s="234">
        <v>6</v>
      </c>
    </row>
    <row r="5" spans="1:11" ht="52.5" x14ac:dyDescent="0.35">
      <c r="A5" s="81" t="s">
        <v>497</v>
      </c>
      <c r="B5" s="80"/>
      <c r="C5" s="228"/>
      <c r="D5" s="80"/>
      <c r="E5" s="228"/>
      <c r="F5" s="80"/>
      <c r="G5" s="228"/>
      <c r="H5" s="200"/>
      <c r="I5" s="232"/>
      <c r="J5" s="215">
        <f>H5</f>
        <v>0</v>
      </c>
      <c r="K5" s="235">
        <f>I5</f>
        <v>0</v>
      </c>
    </row>
    <row r="6" spans="1:11" ht="15" thickBot="1" x14ac:dyDescent="0.4">
      <c r="A6" s="159" t="s">
        <v>11</v>
      </c>
      <c r="B6" s="201">
        <f t="shared" ref="B6:G6" si="0">B4</f>
        <v>6.0000000000000001E-3</v>
      </c>
      <c r="C6" s="230">
        <f t="shared" si="0"/>
        <v>5</v>
      </c>
      <c r="D6" s="201">
        <f t="shared" si="0"/>
        <v>0</v>
      </c>
      <c r="E6" s="230">
        <f t="shared" si="0"/>
        <v>0</v>
      </c>
      <c r="F6" s="201">
        <f t="shared" si="0"/>
        <v>5.0000000000000001E-3</v>
      </c>
      <c r="G6" s="230">
        <f t="shared" si="0"/>
        <v>1</v>
      </c>
      <c r="H6" s="201">
        <f>H5</f>
        <v>0</v>
      </c>
      <c r="I6" s="230">
        <f>I4</f>
        <v>0</v>
      </c>
      <c r="J6" s="216">
        <v>6.0000000000000001E-3</v>
      </c>
      <c r="K6" s="236">
        <f>K4</f>
        <v>6</v>
      </c>
    </row>
    <row r="8" spans="1:11" x14ac:dyDescent="0.35">
      <c r="A8" s="490" t="s">
        <v>148</v>
      </c>
      <c r="B8" s="490"/>
      <c r="C8" s="490"/>
      <c r="D8" s="490"/>
      <c r="E8" s="490"/>
      <c r="F8" s="490"/>
      <c r="G8" s="490"/>
      <c r="H8" s="490"/>
      <c r="I8" s="490"/>
      <c r="J8" s="490"/>
      <c r="K8" s="237"/>
    </row>
    <row r="9" spans="1:11" s="203" customFormat="1" ht="30" customHeight="1" x14ac:dyDescent="0.35">
      <c r="A9" s="491" t="s">
        <v>468</v>
      </c>
      <c r="B9" s="491"/>
      <c r="C9" s="491"/>
      <c r="D9" s="491"/>
      <c r="E9" s="491"/>
      <c r="F9" s="491"/>
      <c r="G9" s="491"/>
      <c r="H9" s="491"/>
      <c r="I9" s="491"/>
      <c r="J9" s="491"/>
      <c r="K9" s="238"/>
    </row>
    <row r="10" spans="1:11" ht="15" customHeight="1" x14ac:dyDescent="0.35"/>
  </sheetData>
  <mergeCells count="9">
    <mergeCell ref="A8:J8"/>
    <mergeCell ref="A9:J9"/>
    <mergeCell ref="J2:K2"/>
    <mergeCell ref="A1:K1"/>
    <mergeCell ref="B2:C2"/>
    <mergeCell ref="D2:E2"/>
    <mergeCell ref="F2:G2"/>
    <mergeCell ref="H2:I2"/>
    <mergeCell ref="A2:A3"/>
  </mergeCells>
  <pageMargins left="0.7" right="0.7" top="0.78740157499999996" bottom="0.78740157499999996" header="0.3" footer="0.3"/>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G11"/>
  <sheetViews>
    <sheetView workbookViewId="0">
      <selection activeCell="O32" sqref="O32"/>
    </sheetView>
  </sheetViews>
  <sheetFormatPr defaultColWidth="9.1796875" defaultRowHeight="13" x14ac:dyDescent="0.3"/>
  <cols>
    <col min="1" max="1" width="26.81640625" style="2" customWidth="1"/>
    <col min="2" max="4" width="15.26953125" style="1" customWidth="1"/>
    <col min="5" max="5" width="14.54296875" style="1" customWidth="1"/>
    <col min="6" max="16384" width="9.1796875" style="1"/>
  </cols>
  <sheetData>
    <row r="1" spans="1:7" ht="42.75" customHeight="1" x14ac:dyDescent="0.35">
      <c r="A1" s="462" t="s">
        <v>605</v>
      </c>
      <c r="B1" s="464"/>
      <c r="C1" s="464"/>
      <c r="D1" s="464"/>
      <c r="E1" s="465"/>
      <c r="G1" s="70"/>
    </row>
    <row r="2" spans="1:7" s="4" customFormat="1" ht="15" customHeight="1" x14ac:dyDescent="0.3">
      <c r="A2" s="499" t="s">
        <v>657</v>
      </c>
      <c r="B2" s="352" t="s">
        <v>113</v>
      </c>
      <c r="C2" s="354"/>
      <c r="D2" s="352" t="s">
        <v>465</v>
      </c>
      <c r="E2" s="501"/>
    </row>
    <row r="3" spans="1:7" s="4" customFormat="1" ht="15" customHeight="1" x14ac:dyDescent="0.3">
      <c r="A3" s="500"/>
      <c r="B3" s="283" t="s">
        <v>591</v>
      </c>
      <c r="C3" s="283" t="s">
        <v>592</v>
      </c>
      <c r="D3" s="283" t="s">
        <v>591</v>
      </c>
      <c r="E3" s="273" t="s">
        <v>592</v>
      </c>
    </row>
    <row r="4" spans="1:7" s="5" customFormat="1" x14ac:dyDescent="0.3">
      <c r="A4" s="155" t="s">
        <v>9</v>
      </c>
      <c r="B4" s="97"/>
      <c r="C4" s="281">
        <v>1</v>
      </c>
      <c r="D4" s="281"/>
      <c r="E4" s="107">
        <v>1</v>
      </c>
    </row>
    <row r="5" spans="1:7" s="5" customFormat="1" x14ac:dyDescent="0.3">
      <c r="A5" s="155" t="s">
        <v>10</v>
      </c>
      <c r="B5" s="97"/>
      <c r="C5" s="281"/>
      <c r="D5" s="281"/>
      <c r="E5" s="107"/>
    </row>
    <row r="6" spans="1:7" s="5" customFormat="1" x14ac:dyDescent="0.3">
      <c r="A6" s="155" t="s">
        <v>91</v>
      </c>
      <c r="B6" s="97"/>
      <c r="C6" s="281"/>
      <c r="D6" s="281"/>
      <c r="E6" s="107"/>
    </row>
    <row r="7" spans="1:7" ht="12.75" customHeight="1" thickBot="1" x14ac:dyDescent="0.35">
      <c r="A7" s="131" t="s">
        <v>4</v>
      </c>
      <c r="B7" s="289">
        <f>SUM(B4:B6)</f>
        <v>0</v>
      </c>
      <c r="C7" s="289">
        <f>SUM(C4:C6)</f>
        <v>1</v>
      </c>
      <c r="D7" s="289">
        <f>SUM(D4:D6)</f>
        <v>0</v>
      </c>
      <c r="E7" s="255">
        <f>SUM(E4:E6)</f>
        <v>1</v>
      </c>
    </row>
    <row r="8" spans="1:7" ht="12.75" customHeight="1" x14ac:dyDescent="0.3">
      <c r="A8" s="285"/>
      <c r="B8" s="285"/>
      <c r="C8" s="285"/>
      <c r="D8" s="285"/>
      <c r="E8" s="285"/>
    </row>
    <row r="9" spans="1:7" x14ac:dyDescent="0.3">
      <c r="A9" s="100" t="s">
        <v>146</v>
      </c>
      <c r="B9" s="100"/>
      <c r="C9" s="100"/>
      <c r="D9" s="100"/>
      <c r="E9" s="100"/>
    </row>
    <row r="10" spans="1:7" ht="40" customHeight="1" x14ac:dyDescent="0.3">
      <c r="A10" s="376" t="s">
        <v>466</v>
      </c>
      <c r="B10" s="376"/>
      <c r="C10" s="376"/>
      <c r="D10" s="376"/>
      <c r="E10" s="376"/>
    </row>
    <row r="11" spans="1:7" ht="25.5" customHeight="1" x14ac:dyDescent="0.3">
      <c r="A11" s="376" t="s">
        <v>596</v>
      </c>
      <c r="B11" s="376"/>
      <c r="C11" s="376"/>
      <c r="D11" s="376"/>
      <c r="E11" s="376"/>
    </row>
  </sheetData>
  <mergeCells count="6">
    <mergeCell ref="A11:E11"/>
    <mergeCell ref="A1:E1"/>
    <mergeCell ref="A10:E10"/>
    <mergeCell ref="A2:A3"/>
    <mergeCell ref="B2:C2"/>
    <mergeCell ref="D2:E2"/>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zoomScaleNormal="100" workbookViewId="0">
      <selection activeCell="G5" sqref="G5"/>
    </sheetView>
  </sheetViews>
  <sheetFormatPr defaultColWidth="9.1796875" defaultRowHeight="13" x14ac:dyDescent="0.3"/>
  <cols>
    <col min="1" max="1" width="22.7265625" style="2" customWidth="1"/>
    <col min="2" max="2" width="19.1796875" style="37" customWidth="1"/>
    <col min="3" max="3" width="22.26953125" style="37" customWidth="1"/>
    <col min="4" max="4" width="19.26953125" style="37" customWidth="1"/>
    <col min="5" max="6" width="25.1796875" style="37" customWidth="1"/>
    <col min="7" max="7" width="19" style="1" customWidth="1"/>
    <col min="8" max="16384" width="9.1796875" style="1"/>
  </cols>
  <sheetData>
    <row r="1" spans="1:12" ht="42.75" customHeight="1" x14ac:dyDescent="0.3">
      <c r="A1" s="475" t="s">
        <v>578</v>
      </c>
      <c r="B1" s="502"/>
      <c r="C1" s="502"/>
      <c r="D1" s="502"/>
      <c r="E1" s="502"/>
      <c r="F1" s="502"/>
      <c r="G1" s="503"/>
    </row>
    <row r="2" spans="1:12" s="4" customFormat="1" ht="30" customHeight="1" x14ac:dyDescent="0.3">
      <c r="A2" s="13" t="s">
        <v>657</v>
      </c>
      <c r="B2" s="504" t="s">
        <v>116</v>
      </c>
      <c r="C2" s="504"/>
      <c r="D2" s="504"/>
      <c r="E2" s="504" t="s">
        <v>117</v>
      </c>
      <c r="F2" s="504"/>
      <c r="G2" s="505"/>
      <c r="H2" s="1"/>
      <c r="I2" s="1"/>
      <c r="J2" s="1"/>
      <c r="K2" s="1"/>
      <c r="L2" s="1"/>
    </row>
    <row r="3" spans="1:12" s="4" customFormat="1" ht="35.25" customHeight="1" x14ac:dyDescent="0.3">
      <c r="A3" s="13"/>
      <c r="B3" s="207" t="s">
        <v>114</v>
      </c>
      <c r="C3" s="207" t="s">
        <v>115</v>
      </c>
      <c r="D3" s="280" t="s">
        <v>579</v>
      </c>
      <c r="E3" s="274" t="s">
        <v>114</v>
      </c>
      <c r="F3" s="274" t="s">
        <v>115</v>
      </c>
      <c r="G3" s="273" t="s">
        <v>579</v>
      </c>
      <c r="H3" s="1"/>
      <c r="I3" s="1"/>
      <c r="J3" s="1"/>
      <c r="K3" s="1"/>
      <c r="L3" s="1"/>
    </row>
    <row r="4" spans="1:12" x14ac:dyDescent="0.3">
      <c r="A4" s="25" t="s">
        <v>4</v>
      </c>
      <c r="B4" s="208">
        <v>31</v>
      </c>
      <c r="C4" s="208">
        <v>48</v>
      </c>
      <c r="D4" s="208">
        <v>0</v>
      </c>
      <c r="E4" s="208">
        <v>6</v>
      </c>
      <c r="F4" s="208">
        <v>0</v>
      </c>
      <c r="G4" s="60">
        <v>361</v>
      </c>
    </row>
    <row r="5" spans="1:12" ht="13.5" thickBot="1" x14ac:dyDescent="0.35">
      <c r="A5" s="40" t="s">
        <v>101</v>
      </c>
      <c r="B5" s="44">
        <v>12</v>
      </c>
      <c r="C5" s="44">
        <v>22</v>
      </c>
      <c r="D5" s="44">
        <v>0</v>
      </c>
      <c r="E5" s="44">
        <v>2</v>
      </c>
      <c r="F5" s="44">
        <v>0</v>
      </c>
      <c r="G5" s="209">
        <v>217</v>
      </c>
    </row>
    <row r="7" spans="1:12" ht="30" customHeight="1" x14ac:dyDescent="0.3">
      <c r="A7" s="376" t="s">
        <v>154</v>
      </c>
      <c r="B7" s="376"/>
      <c r="C7" s="376"/>
      <c r="D7" s="376"/>
      <c r="E7" s="376"/>
      <c r="F7" s="376"/>
      <c r="G7" s="376"/>
    </row>
    <row r="8" spans="1:12" ht="15" customHeight="1" x14ac:dyDescent="0.3">
      <c r="A8" s="386" t="s">
        <v>133</v>
      </c>
      <c r="B8" s="386"/>
      <c r="C8" s="386"/>
      <c r="D8" s="386"/>
      <c r="E8" s="386"/>
      <c r="F8" s="386"/>
      <c r="G8" s="386"/>
    </row>
    <row r="9" spans="1:12" ht="15" customHeight="1" x14ac:dyDescent="0.3">
      <c r="A9" s="386" t="s">
        <v>156</v>
      </c>
      <c r="B9" s="386"/>
      <c r="C9" s="386"/>
      <c r="D9" s="386"/>
      <c r="E9" s="386"/>
      <c r="F9" s="386"/>
      <c r="G9" s="386"/>
    </row>
    <row r="10" spans="1:12" x14ac:dyDescent="0.3">
      <c r="A10" s="1"/>
      <c r="B10" s="1"/>
      <c r="C10" s="1"/>
      <c r="D10" s="1"/>
      <c r="E10" s="1"/>
      <c r="F10" s="1"/>
    </row>
  </sheetData>
  <mergeCells count="6">
    <mergeCell ref="A7:G7"/>
    <mergeCell ref="A8:G8"/>
    <mergeCell ref="A9:G9"/>
    <mergeCell ref="A1:G1"/>
    <mergeCell ref="B2:D2"/>
    <mergeCell ref="E2:G2"/>
  </mergeCells>
  <pageMargins left="0.25" right="0.25" top="0.75" bottom="0.75" header="0.3" footer="0.3"/>
  <pageSetup paperSize="9" scale="93"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O32" sqref="O32"/>
    </sheetView>
  </sheetViews>
  <sheetFormatPr defaultColWidth="9.1796875" defaultRowHeight="13" x14ac:dyDescent="0.3"/>
  <cols>
    <col min="1" max="1" width="40.7265625" style="2" customWidth="1"/>
    <col min="2" max="2" width="17.7265625" style="37" customWidth="1"/>
    <col min="3" max="7" width="10" style="37" customWidth="1"/>
    <col min="8" max="8" width="10" style="1" customWidth="1"/>
    <col min="9" max="16384" width="9.1796875" style="1"/>
  </cols>
  <sheetData>
    <row r="1" spans="1:8" ht="42.75" customHeight="1" thickBot="1" x14ac:dyDescent="0.35">
      <c r="A1" s="506" t="s">
        <v>486</v>
      </c>
      <c r="B1" s="507"/>
      <c r="C1" s="508"/>
      <c r="D1" s="508"/>
      <c r="E1" s="508"/>
      <c r="F1" s="508"/>
      <c r="G1" s="508"/>
      <c r="H1" s="509"/>
    </row>
    <row r="2" spans="1:8" s="4" customFormat="1" x14ac:dyDescent="0.3">
      <c r="A2" s="421" t="s">
        <v>657</v>
      </c>
      <c r="B2" s="511" t="s">
        <v>487</v>
      </c>
      <c r="C2" s="513" t="s">
        <v>478</v>
      </c>
      <c r="D2" s="514"/>
      <c r="E2" s="514"/>
      <c r="F2" s="514"/>
      <c r="G2" s="514"/>
      <c r="H2" s="515"/>
    </row>
    <row r="3" spans="1:8" s="4" customFormat="1" x14ac:dyDescent="0.3">
      <c r="A3" s="421"/>
      <c r="B3" s="511"/>
      <c r="C3" s="466" t="s">
        <v>0</v>
      </c>
      <c r="D3" s="468"/>
      <c r="E3" s="466" t="s">
        <v>2</v>
      </c>
      <c r="F3" s="468"/>
      <c r="G3" s="466" t="s">
        <v>1</v>
      </c>
      <c r="H3" s="516"/>
    </row>
    <row r="4" spans="1:8" s="4" customFormat="1" ht="39" customHeight="1" x14ac:dyDescent="0.3">
      <c r="A4" s="510"/>
      <c r="B4" s="512"/>
      <c r="C4" s="277" t="s">
        <v>584</v>
      </c>
      <c r="D4" s="277" t="s">
        <v>585</v>
      </c>
      <c r="E4" s="277" t="s">
        <v>584</v>
      </c>
      <c r="F4" s="277" t="s">
        <v>585</v>
      </c>
      <c r="G4" s="277" t="s">
        <v>584</v>
      </c>
      <c r="H4" s="278" t="s">
        <v>585</v>
      </c>
    </row>
    <row r="5" spans="1:8" ht="13.5" thickBot="1" x14ac:dyDescent="0.35">
      <c r="A5" s="22" t="s">
        <v>4</v>
      </c>
      <c r="B5" s="36">
        <v>14</v>
      </c>
      <c r="C5" s="276"/>
      <c r="D5" s="276">
        <v>3958</v>
      </c>
      <c r="E5" s="276"/>
      <c r="F5" s="276"/>
      <c r="G5" s="276"/>
      <c r="H5" s="77">
        <v>605</v>
      </c>
    </row>
    <row r="7" spans="1:8" ht="25.5" customHeight="1" x14ac:dyDescent="0.3">
      <c r="A7" s="420" t="s">
        <v>78</v>
      </c>
      <c r="B7" s="420"/>
      <c r="C7" s="420"/>
      <c r="D7" s="420"/>
      <c r="E7" s="420"/>
      <c r="F7" s="420"/>
      <c r="G7" s="420"/>
      <c r="H7" s="420"/>
    </row>
    <row r="8" spans="1:8" ht="30" customHeight="1" x14ac:dyDescent="0.3">
      <c r="A8" s="386" t="s">
        <v>88</v>
      </c>
      <c r="B8" s="386"/>
      <c r="C8" s="386"/>
      <c r="D8" s="386"/>
      <c r="E8" s="386"/>
      <c r="F8" s="386"/>
      <c r="G8" s="386"/>
      <c r="H8" s="386"/>
    </row>
    <row r="9" spans="1:8" ht="40.5" customHeight="1" x14ac:dyDescent="0.3">
      <c r="A9" s="386" t="s">
        <v>157</v>
      </c>
      <c r="B9" s="386"/>
      <c r="C9" s="386"/>
      <c r="D9" s="386"/>
      <c r="E9" s="386"/>
      <c r="F9" s="386"/>
      <c r="G9" s="386"/>
      <c r="H9" s="386"/>
    </row>
    <row r="10" spans="1:8" ht="12.75" customHeight="1" x14ac:dyDescent="0.3">
      <c r="A10" s="420" t="s">
        <v>488</v>
      </c>
      <c r="B10" s="420"/>
      <c r="C10" s="420"/>
      <c r="D10" s="420"/>
      <c r="E10" s="420"/>
      <c r="F10" s="420"/>
      <c r="G10" s="420"/>
      <c r="H10" s="420"/>
    </row>
    <row r="11" spans="1:8" x14ac:dyDescent="0.3">
      <c r="A11" s="420"/>
      <c r="B11" s="420"/>
      <c r="C11" s="420"/>
      <c r="D11" s="420"/>
      <c r="E11" s="420"/>
      <c r="F11" s="420"/>
      <c r="G11" s="420"/>
      <c r="H11" s="420"/>
    </row>
    <row r="12" spans="1:8" x14ac:dyDescent="0.3">
      <c r="A12" s="88"/>
      <c r="B12" s="88"/>
      <c r="C12" s="88"/>
      <c r="D12" s="88"/>
      <c r="E12" s="88"/>
      <c r="F12" s="88"/>
      <c r="G12" s="88"/>
      <c r="H12" s="88"/>
    </row>
  </sheetData>
  <mergeCells count="11">
    <mergeCell ref="A7:H7"/>
    <mergeCell ref="A8:H8"/>
    <mergeCell ref="A9:H9"/>
    <mergeCell ref="A10:H11"/>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workbookViewId="0">
      <selection activeCell="O32" sqref="O32"/>
    </sheetView>
  </sheetViews>
  <sheetFormatPr defaultColWidth="9.1796875" defaultRowHeight="13" x14ac:dyDescent="0.3"/>
  <cols>
    <col min="1" max="1" width="55.453125" style="2" customWidth="1"/>
    <col min="2" max="2" width="17.1796875" style="37" customWidth="1"/>
    <col min="3" max="4" width="18.453125" style="1" customWidth="1"/>
    <col min="5" max="5" width="15.81640625" style="1" customWidth="1"/>
    <col min="6" max="9" width="9.1796875" style="1"/>
    <col min="10" max="10" width="13.1796875" style="1" customWidth="1"/>
    <col min="11" max="11" width="15.7265625" style="1" customWidth="1"/>
    <col min="12" max="16384" width="9.1796875" style="1"/>
  </cols>
  <sheetData>
    <row r="1" spans="1:11" ht="42.75" customHeight="1" x14ac:dyDescent="0.3">
      <c r="A1" s="384" t="s">
        <v>505</v>
      </c>
      <c r="B1" s="523"/>
      <c r="C1" s="523"/>
      <c r="D1" s="523"/>
      <c r="E1" s="524"/>
      <c r="G1" s="517" t="s">
        <v>411</v>
      </c>
      <c r="H1" s="518"/>
      <c r="I1" s="518"/>
      <c r="J1" s="518"/>
      <c r="K1" s="518"/>
    </row>
    <row r="2" spans="1:11" ht="16.5" customHeight="1" x14ac:dyDescent="0.3">
      <c r="A2" s="13" t="s">
        <v>657</v>
      </c>
      <c r="B2" s="525"/>
      <c r="C2" s="526"/>
      <c r="D2" s="526"/>
      <c r="E2" s="527"/>
      <c r="G2" s="519" t="s">
        <v>415</v>
      </c>
      <c r="H2" s="519"/>
      <c r="I2" s="519"/>
      <c r="J2" s="149" t="s">
        <v>412</v>
      </c>
      <c r="K2" s="149" t="s">
        <v>413</v>
      </c>
    </row>
    <row r="3" spans="1:11" ht="18" customHeight="1" x14ac:dyDescent="0.3">
      <c r="A3" s="156"/>
      <c r="B3" s="157" t="s">
        <v>92</v>
      </c>
      <c r="C3" s="157" t="s">
        <v>93</v>
      </c>
      <c r="D3" s="165" t="s">
        <v>406</v>
      </c>
      <c r="E3" s="48" t="s">
        <v>407</v>
      </c>
      <c r="G3" s="519"/>
      <c r="H3" s="519"/>
      <c r="I3" s="519"/>
      <c r="J3" s="149">
        <v>5</v>
      </c>
      <c r="K3" s="170">
        <v>124000</v>
      </c>
    </row>
    <row r="4" spans="1:11" ht="16.5" customHeight="1" x14ac:dyDescent="0.3">
      <c r="A4" s="16" t="s">
        <v>140</v>
      </c>
      <c r="B4" s="66"/>
      <c r="C4" s="66"/>
      <c r="D4" s="166"/>
      <c r="E4" s="169"/>
      <c r="G4" s="519"/>
      <c r="H4" s="519"/>
      <c r="I4" s="519"/>
      <c r="J4" s="520" t="s">
        <v>414</v>
      </c>
      <c r="K4" s="520"/>
    </row>
    <row r="5" spans="1:11" ht="15.75" customHeight="1" x14ac:dyDescent="0.3">
      <c r="A5" s="16" t="s">
        <v>141</v>
      </c>
      <c r="B5" s="6"/>
      <c r="C5" s="6"/>
      <c r="D5" s="11">
        <f>SUM(B5:C5)</f>
        <v>0</v>
      </c>
      <c r="E5" s="169"/>
      <c r="G5" s="519"/>
      <c r="H5" s="519"/>
      <c r="I5" s="519"/>
      <c r="J5" s="521">
        <f>K3/J3</f>
        <v>24800</v>
      </c>
      <c r="K5" s="521"/>
    </row>
    <row r="6" spans="1:11" ht="16.5" customHeight="1" x14ac:dyDescent="0.3">
      <c r="A6" s="16" t="s">
        <v>142</v>
      </c>
      <c r="B6" s="6"/>
      <c r="C6" s="7"/>
      <c r="D6" s="167">
        <f>SUM(B6:C6)</f>
        <v>0</v>
      </c>
      <c r="E6" s="169"/>
    </row>
    <row r="7" spans="1:11" ht="17.25" customHeight="1" x14ac:dyDescent="0.3">
      <c r="A7" s="16" t="s">
        <v>143</v>
      </c>
      <c r="B7" s="6"/>
      <c r="C7" s="6"/>
      <c r="D7" s="166">
        <f>SUM(B7:C7)</f>
        <v>0</v>
      </c>
      <c r="E7" s="169"/>
    </row>
    <row r="8" spans="1:11" ht="17.25" customHeight="1" x14ac:dyDescent="0.3">
      <c r="A8" s="19" t="s">
        <v>409</v>
      </c>
      <c r="B8" s="117"/>
      <c r="C8" s="117"/>
      <c r="D8" s="168">
        <f>SUM(B8:C8)</f>
        <v>0</v>
      </c>
      <c r="E8" s="169"/>
    </row>
    <row r="9" spans="1:11" ht="17.25" customHeight="1" x14ac:dyDescent="0.3">
      <c r="A9" s="19" t="s">
        <v>408</v>
      </c>
      <c r="B9" s="117"/>
      <c r="C9" s="117"/>
      <c r="D9" s="168">
        <f>SUM(B9:C9)</f>
        <v>0</v>
      </c>
      <c r="E9" s="205"/>
    </row>
    <row r="10" spans="1:11" ht="17.25" customHeight="1" x14ac:dyDescent="0.3">
      <c r="A10" s="19" t="s">
        <v>410</v>
      </c>
      <c r="B10" s="66"/>
      <c r="C10" s="66"/>
      <c r="D10" s="168">
        <v>5</v>
      </c>
      <c r="E10" s="205"/>
    </row>
    <row r="11" spans="1:11" ht="17.25" customHeight="1" thickBot="1" x14ac:dyDescent="0.35">
      <c r="A11" s="164" t="s">
        <v>122</v>
      </c>
      <c r="B11" s="118"/>
      <c r="C11" s="118"/>
      <c r="D11" s="87">
        <v>0</v>
      </c>
      <c r="E11" s="206"/>
    </row>
    <row r="12" spans="1:11" ht="17.25" customHeight="1" x14ac:dyDescent="0.3">
      <c r="A12" s="4"/>
      <c r="B12" s="4"/>
      <c r="C12" s="4"/>
      <c r="D12" s="4"/>
      <c r="E12" s="4"/>
    </row>
    <row r="13" spans="1:11" ht="15.75" customHeight="1" x14ac:dyDescent="0.3">
      <c r="A13" s="422" t="s">
        <v>625</v>
      </c>
      <c r="B13" s="422"/>
      <c r="C13" s="422"/>
      <c r="D13" s="422"/>
      <c r="E13" s="422"/>
    </row>
    <row r="14" spans="1:11" ht="15" customHeight="1" x14ac:dyDescent="0.3">
      <c r="A14" s="420" t="s">
        <v>94</v>
      </c>
      <c r="B14" s="420"/>
      <c r="C14" s="420"/>
      <c r="D14" s="420"/>
      <c r="E14" s="420"/>
    </row>
    <row r="15" spans="1:11" ht="30" customHeight="1" x14ac:dyDescent="0.3">
      <c r="A15" s="376" t="s">
        <v>626</v>
      </c>
      <c r="B15" s="376"/>
      <c r="C15" s="376"/>
      <c r="D15" s="376"/>
      <c r="E15" s="376"/>
    </row>
    <row r="16" spans="1:11" ht="75" customHeight="1" x14ac:dyDescent="0.3">
      <c r="A16" s="522" t="s">
        <v>137</v>
      </c>
      <c r="B16" s="522"/>
      <c r="C16" s="522"/>
      <c r="D16" s="522"/>
      <c r="E16" s="522"/>
      <c r="F16" s="158"/>
      <c r="G16" s="158"/>
    </row>
    <row r="17" spans="1:7" ht="75" customHeight="1" x14ac:dyDescent="0.3">
      <c r="A17" s="522" t="s">
        <v>136</v>
      </c>
      <c r="B17" s="522"/>
      <c r="C17" s="522"/>
      <c r="D17" s="522"/>
      <c r="E17" s="522"/>
      <c r="F17" s="158"/>
      <c r="G17" s="158"/>
    </row>
    <row r="18" spans="1:7" ht="75" customHeight="1" x14ac:dyDescent="0.3">
      <c r="A18" s="522" t="s">
        <v>135</v>
      </c>
      <c r="B18" s="522"/>
      <c r="C18" s="522"/>
      <c r="D18" s="522"/>
      <c r="E18" s="522"/>
      <c r="F18" s="158"/>
      <c r="G18" s="158"/>
    </row>
    <row r="19" spans="1:7" ht="60" customHeight="1" x14ac:dyDescent="0.3">
      <c r="A19" s="522" t="s">
        <v>134</v>
      </c>
      <c r="B19" s="522"/>
      <c r="C19" s="522"/>
      <c r="D19" s="522"/>
      <c r="E19" s="522"/>
      <c r="F19" s="158"/>
      <c r="G19" s="158"/>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D17"/>
  <sheetViews>
    <sheetView workbookViewId="0">
      <selection activeCell="O32" sqref="O32"/>
    </sheetView>
  </sheetViews>
  <sheetFormatPr defaultColWidth="9.1796875" defaultRowHeight="13" x14ac:dyDescent="0.3"/>
  <cols>
    <col min="1" max="1" width="27.81640625" style="98" customWidth="1"/>
    <col min="2" max="2" width="15.7265625" style="99" customWidth="1"/>
    <col min="3" max="16384" width="9.1796875" style="100"/>
  </cols>
  <sheetData>
    <row r="1" spans="1:4" ht="42.75" customHeight="1" x14ac:dyDescent="0.3">
      <c r="A1" s="384" t="s">
        <v>606</v>
      </c>
      <c r="B1" s="528"/>
    </row>
    <row r="2" spans="1:4" s="285" customFormat="1" x14ac:dyDescent="0.3">
      <c r="A2" s="112" t="s">
        <v>657</v>
      </c>
      <c r="B2" s="280" t="s">
        <v>42</v>
      </c>
    </row>
    <row r="3" spans="1:4" ht="15" customHeight="1" x14ac:dyDescent="0.3">
      <c r="A3" s="130" t="s">
        <v>45</v>
      </c>
      <c r="B3" s="187">
        <v>0</v>
      </c>
    </row>
    <row r="4" spans="1:4" ht="30" customHeight="1" x14ac:dyDescent="0.3">
      <c r="A4" s="130" t="s">
        <v>46</v>
      </c>
      <c r="B4" s="187">
        <v>0</v>
      </c>
    </row>
    <row r="5" spans="1:4" ht="30" customHeight="1" x14ac:dyDescent="0.3">
      <c r="A5" s="130" t="s">
        <v>627</v>
      </c>
      <c r="B5" s="187">
        <v>0</v>
      </c>
    </row>
    <row r="6" spans="1:4" ht="40" customHeight="1" x14ac:dyDescent="0.3">
      <c r="A6" s="130" t="s">
        <v>628</v>
      </c>
      <c r="B6" s="187">
        <v>0</v>
      </c>
    </row>
    <row r="7" spans="1:4" ht="15" customHeight="1" x14ac:dyDescent="0.3">
      <c r="A7" s="286" t="s">
        <v>629</v>
      </c>
      <c r="B7" s="187">
        <v>0</v>
      </c>
    </row>
    <row r="8" spans="1:4" ht="30" customHeight="1" x14ac:dyDescent="0.3">
      <c r="A8" s="130" t="s">
        <v>598</v>
      </c>
      <c r="B8" s="187">
        <v>0</v>
      </c>
    </row>
    <row r="9" spans="1:4" ht="30" customHeight="1" x14ac:dyDescent="0.3">
      <c r="A9" s="130" t="s">
        <v>599</v>
      </c>
      <c r="B9" s="187">
        <v>0</v>
      </c>
    </row>
    <row r="10" spans="1:4" ht="30" customHeight="1" x14ac:dyDescent="0.3">
      <c r="A10" s="130" t="s">
        <v>600</v>
      </c>
      <c r="B10" s="187">
        <v>0</v>
      </c>
    </row>
    <row r="11" spans="1:4" ht="30" customHeight="1" x14ac:dyDescent="0.3">
      <c r="A11" s="130" t="s">
        <v>630</v>
      </c>
      <c r="B11" s="187">
        <v>0</v>
      </c>
    </row>
    <row r="12" spans="1:4" s="98" customFormat="1" ht="42" customHeight="1" x14ac:dyDescent="0.3">
      <c r="A12" s="130" t="s">
        <v>631</v>
      </c>
      <c r="B12" s="287">
        <v>0</v>
      </c>
    </row>
    <row r="13" spans="1:4" ht="30" customHeight="1" thickBot="1" x14ac:dyDescent="0.35">
      <c r="A13" s="136" t="s">
        <v>632</v>
      </c>
      <c r="B13" s="288">
        <v>0</v>
      </c>
    </row>
    <row r="15" spans="1:4" ht="39.65" customHeight="1" x14ac:dyDescent="0.3">
      <c r="A15" s="420" t="s">
        <v>601</v>
      </c>
      <c r="B15" s="420"/>
      <c r="C15" s="282"/>
      <c r="D15" s="282"/>
    </row>
    <row r="16" spans="1:4" ht="93.65" customHeight="1" x14ac:dyDescent="0.3">
      <c r="A16" s="420" t="s">
        <v>602</v>
      </c>
      <c r="B16" s="420"/>
      <c r="C16" s="282"/>
      <c r="D16" s="282"/>
    </row>
    <row r="17" spans="1:2" ht="80.150000000000006" customHeight="1" x14ac:dyDescent="0.3">
      <c r="A17" s="420" t="s">
        <v>653</v>
      </c>
      <c r="B17" s="420"/>
    </row>
  </sheetData>
  <mergeCells count="4">
    <mergeCell ref="A1:B1"/>
    <mergeCell ref="A15:B15"/>
    <mergeCell ref="A17:B17"/>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workbookViewId="0">
      <selection activeCell="O32" sqref="O32"/>
    </sheetView>
  </sheetViews>
  <sheetFormatPr defaultColWidth="9.1796875" defaultRowHeight="13" x14ac:dyDescent="0.3"/>
  <cols>
    <col min="1" max="1" width="47.81640625" style="2" customWidth="1"/>
    <col min="2" max="2" width="6.7265625" style="3" customWidth="1"/>
    <col min="3" max="3" width="8.26953125" style="1" customWidth="1"/>
    <col min="4" max="4" width="6.81640625" style="1" customWidth="1"/>
    <col min="5" max="5" width="8.54296875" style="1" customWidth="1"/>
    <col min="6" max="6" width="7.453125" style="1" customWidth="1"/>
    <col min="7" max="7" width="8.7265625" style="1" customWidth="1"/>
    <col min="8" max="8" width="7" style="1" customWidth="1"/>
    <col min="9" max="11" width="9.1796875" style="1"/>
    <col min="12" max="12" width="4.7265625" style="1" customWidth="1"/>
    <col min="13" max="16384" width="9.1796875" style="1"/>
  </cols>
  <sheetData>
    <row r="1" spans="1:16" ht="25.5" customHeight="1" x14ac:dyDescent="0.3">
      <c r="A1" s="348" t="s">
        <v>397</v>
      </c>
      <c r="B1" s="349"/>
      <c r="C1" s="349"/>
      <c r="D1" s="349"/>
      <c r="E1" s="349"/>
      <c r="F1" s="349"/>
      <c r="G1" s="349"/>
      <c r="H1" s="349"/>
      <c r="I1" s="349"/>
      <c r="J1" s="350"/>
      <c r="K1" s="351"/>
    </row>
    <row r="2" spans="1:16" s="4" customFormat="1" ht="38.25" customHeight="1" x14ac:dyDescent="0.3">
      <c r="A2" s="13" t="s">
        <v>657</v>
      </c>
      <c r="B2" s="7"/>
      <c r="C2" s="361" t="s">
        <v>0</v>
      </c>
      <c r="D2" s="361"/>
      <c r="E2" s="361" t="s">
        <v>2</v>
      </c>
      <c r="F2" s="361"/>
      <c r="G2" s="361" t="s">
        <v>1</v>
      </c>
      <c r="H2" s="361"/>
      <c r="I2" s="362" t="s">
        <v>3</v>
      </c>
      <c r="J2" s="363"/>
      <c r="K2" s="41" t="s">
        <v>4</v>
      </c>
    </row>
    <row r="3" spans="1:16" s="4" customFormat="1" ht="13.5" customHeight="1" thickBot="1" x14ac:dyDescent="0.35">
      <c r="A3" s="40"/>
      <c r="B3" s="44"/>
      <c r="C3" s="45" t="s">
        <v>7</v>
      </c>
      <c r="D3" s="45" t="s">
        <v>8</v>
      </c>
      <c r="E3" s="45" t="s">
        <v>7</v>
      </c>
      <c r="F3" s="45" t="s">
        <v>8</v>
      </c>
      <c r="G3" s="45" t="s">
        <v>7</v>
      </c>
      <c r="H3" s="45" t="s">
        <v>8</v>
      </c>
      <c r="I3" s="45" t="s">
        <v>7</v>
      </c>
      <c r="J3" s="45" t="s">
        <v>8</v>
      </c>
      <c r="K3" s="38"/>
    </row>
    <row r="4" spans="1:16" s="5" customFormat="1" x14ac:dyDescent="0.3">
      <c r="A4" s="86" t="s">
        <v>657</v>
      </c>
      <c r="B4" s="43"/>
      <c r="C4" s="355"/>
      <c r="D4" s="356"/>
      <c r="E4" s="356"/>
      <c r="F4" s="356"/>
      <c r="G4" s="356"/>
      <c r="H4" s="356"/>
      <c r="I4" s="356"/>
      <c r="J4" s="356"/>
      <c r="K4" s="357"/>
    </row>
    <row r="5" spans="1:16" s="2" customFormat="1" x14ac:dyDescent="0.3">
      <c r="A5" s="256" t="s">
        <v>536</v>
      </c>
      <c r="B5" s="257" t="s">
        <v>535</v>
      </c>
      <c r="C5" s="358"/>
      <c r="D5" s="359"/>
      <c r="E5" s="359"/>
      <c r="F5" s="359"/>
      <c r="G5" s="359"/>
      <c r="H5" s="359"/>
      <c r="I5" s="359"/>
      <c r="J5" s="359"/>
      <c r="K5" s="360"/>
    </row>
    <row r="6" spans="1:16" x14ac:dyDescent="0.3">
      <c r="A6" s="130" t="s">
        <v>550</v>
      </c>
      <c r="B6" s="258" t="s">
        <v>537</v>
      </c>
      <c r="C6" s="108"/>
      <c r="D6" s="108"/>
      <c r="E6" s="108"/>
      <c r="F6" s="108"/>
      <c r="G6" s="108"/>
      <c r="H6" s="108"/>
      <c r="I6" s="108"/>
      <c r="J6" s="120"/>
      <c r="K6" s="119">
        <f>SUM(C6:J6)</f>
        <v>0</v>
      </c>
    </row>
    <row r="7" spans="1:16" ht="12.75" customHeight="1" x14ac:dyDescent="0.3">
      <c r="A7" s="130" t="s">
        <v>551</v>
      </c>
      <c r="B7" s="258" t="s">
        <v>538</v>
      </c>
      <c r="C7" s="108"/>
      <c r="D7" s="108"/>
      <c r="E7" s="108"/>
      <c r="F7" s="108"/>
      <c r="G7" s="108"/>
      <c r="H7" s="108"/>
      <c r="I7" s="108"/>
      <c r="J7" s="120"/>
      <c r="K7" s="119">
        <f t="shared" ref="K7:K16" si="0">SUM(C7:J7)</f>
        <v>0</v>
      </c>
    </row>
    <row r="8" spans="1:16" ht="12.75" customHeight="1" x14ac:dyDescent="0.3">
      <c r="A8" s="130" t="s">
        <v>552</v>
      </c>
      <c r="B8" s="258" t="s">
        <v>539</v>
      </c>
      <c r="C8" s="108"/>
      <c r="D8" s="108"/>
      <c r="E8" s="108"/>
      <c r="F8" s="108"/>
      <c r="G8" s="108"/>
      <c r="H8" s="108"/>
      <c r="I8" s="108"/>
      <c r="J8" s="120"/>
      <c r="K8" s="119">
        <f t="shared" si="0"/>
        <v>0</v>
      </c>
    </row>
    <row r="9" spans="1:16" ht="12.75" customHeight="1" x14ac:dyDescent="0.3">
      <c r="A9" s="130" t="s">
        <v>553</v>
      </c>
      <c r="B9" s="258" t="s">
        <v>540</v>
      </c>
      <c r="C9" s="108"/>
      <c r="D9" s="108"/>
      <c r="E9" s="108"/>
      <c r="F9" s="108"/>
      <c r="G9" s="108"/>
      <c r="H9" s="108"/>
      <c r="I9" s="108"/>
      <c r="J9" s="120"/>
      <c r="K9" s="119">
        <f t="shared" si="0"/>
        <v>0</v>
      </c>
    </row>
    <row r="10" spans="1:16" ht="12.75" customHeight="1" x14ac:dyDescent="0.3">
      <c r="A10" s="130" t="s">
        <v>554</v>
      </c>
      <c r="B10" s="258" t="s">
        <v>541</v>
      </c>
      <c r="C10" s="108">
        <v>1</v>
      </c>
      <c r="D10" s="108"/>
      <c r="E10" s="108"/>
      <c r="F10" s="108"/>
      <c r="G10" s="108"/>
      <c r="H10" s="108"/>
      <c r="I10" s="108"/>
      <c r="J10" s="120"/>
      <c r="K10" s="119">
        <f t="shared" si="0"/>
        <v>1</v>
      </c>
    </row>
    <row r="11" spans="1:16" ht="12.75" customHeight="1" x14ac:dyDescent="0.3">
      <c r="A11" s="130" t="s">
        <v>555</v>
      </c>
      <c r="B11" s="258" t="s">
        <v>542</v>
      </c>
      <c r="C11" s="108"/>
      <c r="D11" s="108"/>
      <c r="E11" s="108"/>
      <c r="F11" s="108"/>
      <c r="G11" s="108"/>
      <c r="H11" s="108"/>
      <c r="I11" s="108"/>
      <c r="J11" s="120"/>
      <c r="K11" s="119">
        <f t="shared" si="0"/>
        <v>0</v>
      </c>
      <c r="M11" s="53"/>
      <c r="N11" s="53"/>
      <c r="O11" s="53"/>
      <c r="P11" s="53"/>
    </row>
    <row r="12" spans="1:16" ht="12.75" customHeight="1" x14ac:dyDescent="0.3">
      <c r="A12" s="130" t="s">
        <v>549</v>
      </c>
      <c r="B12" s="258" t="s">
        <v>543</v>
      </c>
      <c r="C12" s="108"/>
      <c r="D12" s="108"/>
      <c r="E12" s="108"/>
      <c r="F12" s="108"/>
      <c r="G12" s="108"/>
      <c r="H12" s="108"/>
      <c r="I12" s="108"/>
      <c r="J12" s="120"/>
      <c r="K12" s="119">
        <f t="shared" si="0"/>
        <v>0</v>
      </c>
      <c r="M12" s="53"/>
      <c r="N12" s="53"/>
      <c r="O12" s="53"/>
      <c r="P12" s="53"/>
    </row>
    <row r="13" spans="1:16" ht="12.75" customHeight="1" x14ac:dyDescent="0.3">
      <c r="A13" s="130" t="s">
        <v>556</v>
      </c>
      <c r="B13" s="258" t="s">
        <v>544</v>
      </c>
      <c r="C13" s="108"/>
      <c r="D13" s="108"/>
      <c r="E13" s="108"/>
      <c r="F13" s="108"/>
      <c r="G13" s="108"/>
      <c r="H13" s="108"/>
      <c r="I13" s="108"/>
      <c r="J13" s="120"/>
      <c r="K13" s="119">
        <f t="shared" si="0"/>
        <v>0</v>
      </c>
    </row>
    <row r="14" spans="1:16" x14ac:dyDescent="0.3">
      <c r="A14" s="130" t="s">
        <v>557</v>
      </c>
      <c r="B14" s="258" t="s">
        <v>545</v>
      </c>
      <c r="C14" s="108"/>
      <c r="D14" s="108"/>
      <c r="E14" s="108"/>
      <c r="F14" s="108"/>
      <c r="G14" s="108"/>
      <c r="H14" s="108"/>
      <c r="I14" s="108"/>
      <c r="J14" s="120"/>
      <c r="K14" s="119">
        <f t="shared" si="0"/>
        <v>0</v>
      </c>
    </row>
    <row r="15" spans="1:16" x14ac:dyDescent="0.3">
      <c r="A15" s="130" t="s">
        <v>558</v>
      </c>
      <c r="B15" s="258" t="s">
        <v>546</v>
      </c>
      <c r="C15" s="108"/>
      <c r="D15" s="108"/>
      <c r="E15" s="108"/>
      <c r="F15" s="108"/>
      <c r="G15" s="108"/>
      <c r="H15" s="108"/>
      <c r="I15" s="108"/>
      <c r="J15" s="120"/>
      <c r="K15" s="119">
        <f t="shared" si="0"/>
        <v>0</v>
      </c>
    </row>
    <row r="16" spans="1:16" ht="13.5" thickBot="1" x14ac:dyDescent="0.35">
      <c r="A16" s="130" t="s">
        <v>548</v>
      </c>
      <c r="B16" s="258" t="s">
        <v>547</v>
      </c>
      <c r="C16" s="108">
        <v>1</v>
      </c>
      <c r="D16" s="108"/>
      <c r="E16" s="108"/>
      <c r="F16" s="108"/>
      <c r="G16" s="108"/>
      <c r="H16" s="108"/>
      <c r="I16" s="108"/>
      <c r="J16" s="120"/>
      <c r="K16" s="119">
        <f t="shared" si="0"/>
        <v>1</v>
      </c>
    </row>
    <row r="17" spans="1:11" ht="13.5" thickBot="1" x14ac:dyDescent="0.35">
      <c r="A17" s="82" t="s">
        <v>98</v>
      </c>
      <c r="B17" s="124" t="s">
        <v>97</v>
      </c>
      <c r="C17" s="83">
        <f t="shared" ref="C17:K17" si="1">SUM(C6:C16)</f>
        <v>2</v>
      </c>
      <c r="D17" s="83">
        <f t="shared" si="1"/>
        <v>0</v>
      </c>
      <c r="E17" s="83">
        <f t="shared" si="1"/>
        <v>0</v>
      </c>
      <c r="F17" s="83">
        <f t="shared" si="1"/>
        <v>0</v>
      </c>
      <c r="G17" s="83">
        <f t="shared" si="1"/>
        <v>0</v>
      </c>
      <c r="H17" s="83">
        <f t="shared" si="1"/>
        <v>0</v>
      </c>
      <c r="I17" s="83">
        <f t="shared" si="1"/>
        <v>0</v>
      </c>
      <c r="J17" s="83">
        <f t="shared" si="1"/>
        <v>0</v>
      </c>
      <c r="K17" s="84">
        <f t="shared" si="1"/>
        <v>2</v>
      </c>
    </row>
    <row r="19" spans="1:11" x14ac:dyDescent="0.3">
      <c r="A19" s="1" t="s">
        <v>146</v>
      </c>
    </row>
    <row r="20" spans="1:11" x14ac:dyDescent="0.3">
      <c r="A20" s="2" t="s">
        <v>5</v>
      </c>
      <c r="B20" s="1" t="s">
        <v>6</v>
      </c>
    </row>
  </sheetData>
  <mergeCells count="7">
    <mergeCell ref="C4:K4"/>
    <mergeCell ref="C5:K5"/>
    <mergeCell ref="A1:K1"/>
    <mergeCell ref="C2:D2"/>
    <mergeCell ref="E2:F2"/>
    <mergeCell ref="G2:H2"/>
    <mergeCell ref="I2:J2"/>
  </mergeCells>
  <pageMargins left="0.7" right="0.7" top="0.75" bottom="0.75" header="0.3" footer="0.3"/>
  <pageSetup paperSize="9" scale="81" fitToHeight="0" orientation="portrait" r:id="rId1"/>
  <ignoredErrors>
    <ignoredError sqref="B6:B1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O32" sqref="O32"/>
    </sheetView>
  </sheetViews>
  <sheetFormatPr defaultColWidth="9.1796875" defaultRowHeight="13" x14ac:dyDescent="0.3"/>
  <cols>
    <col min="1" max="1" width="38.54296875" style="2" customWidth="1"/>
    <col min="2" max="2" width="14.54296875" style="1" customWidth="1"/>
    <col min="3" max="16384" width="9.1796875" style="1"/>
  </cols>
  <sheetData>
    <row r="1" spans="1:2" ht="42.75" customHeight="1" x14ac:dyDescent="0.3">
      <c r="A1" s="475" t="s">
        <v>420</v>
      </c>
      <c r="B1" s="465"/>
    </row>
    <row r="2" spans="1:2" s="4" customFormat="1" ht="30" customHeight="1" x14ac:dyDescent="0.3">
      <c r="A2" s="13" t="s">
        <v>657</v>
      </c>
      <c r="B2" s="279" t="s">
        <v>42</v>
      </c>
    </row>
    <row r="3" spans="1:2" s="5" customFormat="1" ht="12.75" customHeight="1" x14ac:dyDescent="0.3">
      <c r="A3" s="28" t="s">
        <v>47</v>
      </c>
      <c r="B3" s="26">
        <v>98</v>
      </c>
    </row>
    <row r="4" spans="1:2" s="5" customFormat="1" ht="12.75" customHeight="1" x14ac:dyDescent="0.3">
      <c r="A4" s="28" t="s">
        <v>452</v>
      </c>
      <c r="B4" s="26">
        <v>98</v>
      </c>
    </row>
    <row r="5" spans="1:2" s="5" customFormat="1" ht="12.75" customHeight="1" x14ac:dyDescent="0.3">
      <c r="A5" s="28" t="s">
        <v>451</v>
      </c>
      <c r="B5" s="26">
        <v>0</v>
      </c>
    </row>
    <row r="6" spans="1:2" s="5" customFormat="1" ht="12.75" customHeight="1" x14ac:dyDescent="0.3">
      <c r="A6" s="28" t="s">
        <v>48</v>
      </c>
      <c r="B6" s="320">
        <v>22578</v>
      </c>
    </row>
    <row r="7" spans="1:2" s="5" customFormat="1" ht="12.75" customHeight="1" x14ac:dyDescent="0.3">
      <c r="A7" s="28" t="s">
        <v>495</v>
      </c>
      <c r="B7" s="320">
        <v>22578</v>
      </c>
    </row>
    <row r="8" spans="1:2" s="5" customFormat="1" ht="12.75" customHeight="1" x14ac:dyDescent="0.3">
      <c r="A8" s="28" t="s">
        <v>496</v>
      </c>
      <c r="B8" s="26">
        <v>0</v>
      </c>
    </row>
    <row r="9" spans="1:2" s="5" customFormat="1" ht="26" x14ac:dyDescent="0.3">
      <c r="A9" s="13" t="s">
        <v>594</v>
      </c>
      <c r="B9" s="26">
        <v>24</v>
      </c>
    </row>
    <row r="10" spans="1:2" s="5" customFormat="1" ht="15" customHeight="1" x14ac:dyDescent="0.3">
      <c r="A10" s="13" t="s">
        <v>593</v>
      </c>
      <c r="B10" s="26">
        <v>0</v>
      </c>
    </row>
    <row r="11" spans="1:2" s="5" customFormat="1" ht="15" customHeight="1" thickBot="1" x14ac:dyDescent="0.35">
      <c r="A11" s="106" t="s">
        <v>138</v>
      </c>
      <c r="B11" s="101"/>
    </row>
    <row r="13" spans="1:2" ht="56.25" customHeight="1" x14ac:dyDescent="0.3">
      <c r="A13" s="386" t="s">
        <v>74</v>
      </c>
      <c r="B13" s="386"/>
    </row>
    <row r="14" spans="1:2" ht="57" customHeight="1" x14ac:dyDescent="0.3">
      <c r="A14" s="386" t="s">
        <v>139</v>
      </c>
      <c r="B14" s="386"/>
    </row>
    <row r="16" spans="1:2" ht="51.75" customHeight="1" x14ac:dyDescent="0.3">
      <c r="A16" s="386" t="s">
        <v>614</v>
      </c>
      <c r="B16" s="386"/>
    </row>
  </sheetData>
  <mergeCells count="4">
    <mergeCell ref="A1:B1"/>
    <mergeCell ref="A13:B13"/>
    <mergeCell ref="A14:B14"/>
    <mergeCell ref="A16:B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14"/>
  <sheetViews>
    <sheetView zoomScaleNormal="100" workbookViewId="0">
      <selection activeCell="I4" sqref="I4"/>
    </sheetView>
  </sheetViews>
  <sheetFormatPr defaultColWidth="9.1796875" defaultRowHeight="13" x14ac:dyDescent="0.3"/>
  <cols>
    <col min="1" max="1" width="51.453125" style="2" customWidth="1"/>
    <col min="2" max="2" width="51.453125" style="3" customWidth="1"/>
    <col min="3" max="3" width="9.1796875" style="1"/>
    <col min="4" max="4" width="35" style="1" bestFit="1" customWidth="1"/>
    <col min="5" max="5" width="9.1796875" style="1"/>
    <col min="6" max="6" width="10.26953125" style="1" customWidth="1"/>
    <col min="7" max="7" width="11" style="1" customWidth="1"/>
    <col min="8" max="16384" width="9.1796875" style="1"/>
  </cols>
  <sheetData>
    <row r="1" spans="1:9" ht="25.5" customHeight="1" x14ac:dyDescent="0.3">
      <c r="A1" s="364" t="s">
        <v>399</v>
      </c>
      <c r="B1" s="351"/>
      <c r="D1" s="365" t="s">
        <v>418</v>
      </c>
      <c r="E1" s="366"/>
      <c r="F1" s="366"/>
      <c r="G1" s="366"/>
      <c r="H1" s="366"/>
      <c r="I1" s="367"/>
    </row>
    <row r="2" spans="1:9" s="4" customFormat="1" ht="38.25" customHeight="1" x14ac:dyDescent="0.3">
      <c r="A2" s="13" t="s">
        <v>657</v>
      </c>
      <c r="B2" s="39"/>
      <c r="C2" s="1"/>
      <c r="D2" s="89" t="s">
        <v>11</v>
      </c>
      <c r="E2" s="75" t="s">
        <v>0</v>
      </c>
      <c r="F2" s="75" t="s">
        <v>2</v>
      </c>
      <c r="G2" s="75" t="s">
        <v>1</v>
      </c>
      <c r="H2" s="75" t="s">
        <v>3</v>
      </c>
      <c r="I2" s="176" t="s">
        <v>79</v>
      </c>
    </row>
    <row r="3" spans="1:9" s="4" customFormat="1" x14ac:dyDescent="0.3">
      <c r="A3" s="25" t="s">
        <v>14</v>
      </c>
      <c r="B3" s="60"/>
      <c r="C3" s="1"/>
      <c r="D3" s="59" t="s">
        <v>99</v>
      </c>
      <c r="E3" s="6"/>
      <c r="F3" s="6"/>
      <c r="G3" s="6"/>
      <c r="H3" s="6"/>
      <c r="I3" s="27">
        <f>SUM(E3:H3)</f>
        <v>0</v>
      </c>
    </row>
    <row r="4" spans="1:9" ht="12.75" customHeight="1" thickBot="1" x14ac:dyDescent="0.35">
      <c r="A4" s="16" t="s">
        <v>12</v>
      </c>
      <c r="B4" s="58"/>
      <c r="D4" s="85" t="s">
        <v>454</v>
      </c>
      <c r="E4" s="79"/>
      <c r="F4" s="79"/>
      <c r="G4" s="79"/>
      <c r="H4" s="79"/>
      <c r="I4" s="177">
        <f>SUM(E4:H4)</f>
        <v>0</v>
      </c>
    </row>
    <row r="5" spans="1:9" ht="12.75" customHeight="1" x14ac:dyDescent="0.3">
      <c r="A5" s="16" t="s">
        <v>13</v>
      </c>
      <c r="B5" s="58"/>
    </row>
    <row r="6" spans="1:9" ht="12.75" customHeight="1" x14ac:dyDescent="0.3">
      <c r="A6" s="59" t="s">
        <v>16</v>
      </c>
      <c r="B6" s="58"/>
    </row>
    <row r="7" spans="1:9" ht="25.5" customHeight="1" x14ac:dyDescent="0.3">
      <c r="A7" s="16" t="s">
        <v>17</v>
      </c>
      <c r="B7" s="58"/>
    </row>
    <row r="8" spans="1:9" ht="15" thickBot="1" x14ac:dyDescent="0.4">
      <c r="A8" s="94" t="s">
        <v>83</v>
      </c>
      <c r="B8" s="95"/>
    </row>
    <row r="9" spans="1:9" x14ac:dyDescent="0.3">
      <c r="A9" s="56" t="s">
        <v>15</v>
      </c>
      <c r="B9" s="57"/>
    </row>
    <row r="10" spans="1:9" x14ac:dyDescent="0.3">
      <c r="A10" s="16" t="s">
        <v>12</v>
      </c>
      <c r="B10" s="58"/>
    </row>
    <row r="11" spans="1:9" x14ac:dyDescent="0.3">
      <c r="A11" s="16" t="s">
        <v>13</v>
      </c>
      <c r="B11" s="58"/>
    </row>
    <row r="12" spans="1:9" x14ac:dyDescent="0.3">
      <c r="A12" s="59" t="s">
        <v>16</v>
      </c>
      <c r="B12" s="58"/>
    </row>
    <row r="13" spans="1:9" ht="26" x14ac:dyDescent="0.3">
      <c r="A13" s="16" t="s">
        <v>17</v>
      </c>
      <c r="B13" s="58"/>
    </row>
    <row r="14" spans="1:9" ht="15" thickBot="1" x14ac:dyDescent="0.4">
      <c r="A14" s="92" t="s">
        <v>83</v>
      </c>
      <c r="B14" s="93"/>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15"/>
  <sheetViews>
    <sheetView zoomScaleNormal="100" workbookViewId="0">
      <selection activeCell="B10" sqref="B10"/>
    </sheetView>
  </sheetViews>
  <sheetFormatPr defaultColWidth="9.1796875" defaultRowHeight="13" x14ac:dyDescent="0.3"/>
  <cols>
    <col min="1" max="1" width="42.453125" style="2" customWidth="1"/>
    <col min="2" max="2" width="51.26953125" style="3" customWidth="1"/>
    <col min="3" max="3" width="9.1796875" style="1"/>
    <col min="4" max="4" width="35" style="1" bestFit="1" customWidth="1"/>
    <col min="5" max="5" width="9.1796875" style="1"/>
    <col min="6" max="6" width="10.26953125" style="1" customWidth="1"/>
    <col min="7" max="7" width="11" style="1" customWidth="1"/>
    <col min="8" max="16384" width="9.1796875" style="1"/>
  </cols>
  <sheetData>
    <row r="1" spans="1:9" ht="39.75" customHeight="1" x14ac:dyDescent="0.3">
      <c r="A1" s="368" t="s">
        <v>501</v>
      </c>
      <c r="B1" s="369"/>
      <c r="D1" s="365" t="s">
        <v>417</v>
      </c>
      <c r="E1" s="366"/>
      <c r="F1" s="366"/>
      <c r="G1" s="366"/>
      <c r="H1" s="366"/>
      <c r="I1" s="367"/>
    </row>
    <row r="2" spans="1:9" s="4" customFormat="1" ht="38.25" customHeight="1" x14ac:dyDescent="0.3">
      <c r="A2" s="13" t="s">
        <v>657</v>
      </c>
      <c r="B2" s="39"/>
      <c r="D2" s="89" t="s">
        <v>11</v>
      </c>
      <c r="E2" s="75" t="s">
        <v>0</v>
      </c>
      <c r="F2" s="75" t="s">
        <v>2</v>
      </c>
      <c r="G2" s="75" t="s">
        <v>1</v>
      </c>
      <c r="H2" s="75" t="s">
        <v>3</v>
      </c>
      <c r="I2" s="176" t="s">
        <v>79</v>
      </c>
    </row>
    <row r="3" spans="1:9" s="4" customFormat="1" ht="12.75" customHeight="1" x14ac:dyDescent="0.3">
      <c r="A3" s="25" t="s">
        <v>18</v>
      </c>
      <c r="B3" s="60"/>
      <c r="D3" s="59" t="s">
        <v>99</v>
      </c>
      <c r="E3" s="6"/>
      <c r="F3" s="6"/>
      <c r="G3" s="6"/>
      <c r="H3" s="6"/>
      <c r="I3" s="27">
        <f>SUM(E3:H3)</f>
        <v>0</v>
      </c>
    </row>
    <row r="4" spans="1:9" s="4" customFormat="1" ht="12.75" customHeight="1" thickBot="1" x14ac:dyDescent="0.35">
      <c r="A4" s="179" t="s">
        <v>564</v>
      </c>
      <c r="B4" s="60"/>
      <c r="D4" s="85" t="s">
        <v>454</v>
      </c>
      <c r="E4" s="79"/>
      <c r="F4" s="79"/>
      <c r="G4" s="79"/>
      <c r="H4" s="79"/>
      <c r="I4" s="177">
        <f>SUM(E4:H4)</f>
        <v>0</v>
      </c>
    </row>
    <row r="5" spans="1:9" ht="12.75" customHeight="1" x14ac:dyDescent="0.3">
      <c r="A5" s="130" t="s">
        <v>109</v>
      </c>
      <c r="B5" s="178"/>
    </row>
    <row r="6" spans="1:9" ht="25.5" customHeight="1" x14ac:dyDescent="0.3">
      <c r="A6" s="130" t="s">
        <v>17</v>
      </c>
      <c r="B6" s="178"/>
    </row>
    <row r="7" spans="1:9" ht="15" thickBot="1" x14ac:dyDescent="0.4">
      <c r="A7" s="92" t="s">
        <v>83</v>
      </c>
      <c r="B7" s="93"/>
    </row>
    <row r="8" spans="1:9" x14ac:dyDescent="0.3">
      <c r="A8" s="179" t="s">
        <v>19</v>
      </c>
      <c r="B8" s="180"/>
    </row>
    <row r="9" spans="1:9" x14ac:dyDescent="0.3">
      <c r="A9" s="179" t="s">
        <v>564</v>
      </c>
      <c r="B9" s="180"/>
    </row>
    <row r="10" spans="1:9" ht="12.75" customHeight="1" x14ac:dyDescent="0.3">
      <c r="A10" s="130" t="s">
        <v>109</v>
      </c>
      <c r="B10" s="178"/>
    </row>
    <row r="11" spans="1:9" ht="26" x14ac:dyDescent="0.3">
      <c r="A11" s="130" t="s">
        <v>17</v>
      </c>
      <c r="B11" s="178"/>
    </row>
    <row r="12" spans="1:9" ht="15" thickBot="1" x14ac:dyDescent="0.4">
      <c r="A12" s="92" t="s">
        <v>83</v>
      </c>
      <c r="B12" s="93"/>
    </row>
    <row r="13" spans="1:9" ht="14.5" x14ac:dyDescent="0.35">
      <c r="A13" s="96"/>
      <c r="B13" s="68"/>
    </row>
    <row r="14" spans="1:9" ht="15" customHeight="1" x14ac:dyDescent="0.3">
      <c r="A14" s="370" t="s">
        <v>90</v>
      </c>
      <c r="B14" s="370"/>
    </row>
    <row r="15" spans="1:9" ht="15" customHeight="1" x14ac:dyDescent="0.3">
      <c r="A15" s="370"/>
      <c r="B15" s="370"/>
    </row>
  </sheetData>
  <mergeCells count="3">
    <mergeCell ref="A1:B1"/>
    <mergeCell ref="A14:B15"/>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12"/>
  <sheetViews>
    <sheetView workbookViewId="0">
      <selection activeCell="B12" sqref="B12"/>
    </sheetView>
  </sheetViews>
  <sheetFormatPr defaultColWidth="9.1796875" defaultRowHeight="13" x14ac:dyDescent="0.3"/>
  <cols>
    <col min="1" max="1" width="38.54296875" style="2" customWidth="1"/>
    <col min="2" max="2" width="51.26953125" style="3" customWidth="1"/>
    <col min="3" max="3" width="9.1796875" style="1" customWidth="1"/>
    <col min="4" max="4" width="35" style="1" bestFit="1" customWidth="1"/>
    <col min="5" max="5" width="9.1796875" style="1"/>
    <col min="6" max="6" width="10.26953125" style="1" customWidth="1"/>
    <col min="7" max="7" width="11" style="1" customWidth="1"/>
    <col min="8" max="16384" width="9.1796875" style="1"/>
  </cols>
  <sheetData>
    <row r="1" spans="1:9" ht="34.5" customHeight="1" x14ac:dyDescent="0.3">
      <c r="A1" s="368" t="s">
        <v>502</v>
      </c>
      <c r="B1" s="369"/>
      <c r="D1" s="365" t="s">
        <v>416</v>
      </c>
      <c r="E1" s="366"/>
      <c r="F1" s="366"/>
      <c r="G1" s="366"/>
      <c r="H1" s="366"/>
      <c r="I1" s="367"/>
    </row>
    <row r="2" spans="1:9" s="4" customFormat="1" ht="38.25" customHeight="1" x14ac:dyDescent="0.3">
      <c r="A2" s="13" t="s">
        <v>657</v>
      </c>
      <c r="B2" s="39"/>
      <c r="D2" s="89" t="s">
        <v>11</v>
      </c>
      <c r="E2" s="75" t="s">
        <v>0</v>
      </c>
      <c r="F2" s="75" t="s">
        <v>2</v>
      </c>
      <c r="G2" s="75" t="s">
        <v>1</v>
      </c>
      <c r="H2" s="75" t="s">
        <v>3</v>
      </c>
      <c r="I2" s="176" t="s">
        <v>79</v>
      </c>
    </row>
    <row r="3" spans="1:9" s="4" customFormat="1" x14ac:dyDescent="0.3">
      <c r="A3" s="25" t="s">
        <v>18</v>
      </c>
      <c r="B3" s="60"/>
      <c r="D3" s="59" t="s">
        <v>99</v>
      </c>
      <c r="E3" s="6"/>
      <c r="F3" s="6"/>
      <c r="G3" s="6"/>
      <c r="H3" s="6"/>
      <c r="I3" s="27">
        <f>SUM(E3:H3)</f>
        <v>0</v>
      </c>
    </row>
    <row r="4" spans="1:9" s="4" customFormat="1" ht="13.5" thickBot="1" x14ac:dyDescent="0.35">
      <c r="A4" s="179" t="s">
        <v>563</v>
      </c>
      <c r="B4" s="60"/>
      <c r="D4" s="85" t="s">
        <v>454</v>
      </c>
      <c r="E4" s="79"/>
      <c r="F4" s="79"/>
      <c r="G4" s="79"/>
      <c r="H4" s="79"/>
      <c r="I4" s="177">
        <f>SUM(E4:H4)</f>
        <v>0</v>
      </c>
    </row>
    <row r="5" spans="1:9" x14ac:dyDescent="0.3">
      <c r="A5" s="130" t="s">
        <v>20</v>
      </c>
      <c r="B5" s="58"/>
    </row>
    <row r="6" spans="1:9" ht="26" x14ac:dyDescent="0.3">
      <c r="A6" s="130" t="s">
        <v>17</v>
      </c>
      <c r="B6" s="58"/>
    </row>
    <row r="7" spans="1:9" x14ac:dyDescent="0.3">
      <c r="A7" s="112" t="s">
        <v>83</v>
      </c>
      <c r="B7" s="58"/>
    </row>
    <row r="8" spans="1:9" x14ac:dyDescent="0.3">
      <c r="A8" s="179" t="s">
        <v>19</v>
      </c>
      <c r="B8" s="60"/>
    </row>
    <row r="9" spans="1:9" x14ac:dyDescent="0.3">
      <c r="A9" s="179" t="s">
        <v>563</v>
      </c>
      <c r="B9" s="60"/>
    </row>
    <row r="10" spans="1:9" x14ac:dyDescent="0.3">
      <c r="A10" s="130" t="s">
        <v>20</v>
      </c>
      <c r="B10" s="58"/>
    </row>
    <row r="11" spans="1:9" ht="26" x14ac:dyDescent="0.3">
      <c r="A11" s="130" t="s">
        <v>17</v>
      </c>
      <c r="B11" s="58"/>
    </row>
    <row r="12" spans="1:9" ht="13.5" thickBot="1" x14ac:dyDescent="0.35">
      <c r="A12" s="40" t="s">
        <v>83</v>
      </c>
      <c r="B12" s="181"/>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8"/>
  <sheetViews>
    <sheetView workbookViewId="0">
      <selection activeCell="O32" sqref="O32"/>
    </sheetView>
  </sheetViews>
  <sheetFormatPr defaultColWidth="9.1796875" defaultRowHeight="13" x14ac:dyDescent="0.3"/>
  <cols>
    <col min="1" max="1" width="47.81640625" style="2" customWidth="1"/>
    <col min="2" max="2" width="6.7265625" style="3" customWidth="1"/>
    <col min="3" max="4" width="8.26953125" style="1" customWidth="1"/>
    <col min="5" max="5" width="7.7265625" style="1" customWidth="1"/>
    <col min="6" max="6" width="8.26953125" style="1" customWidth="1"/>
    <col min="7" max="7" width="8.54296875" style="1" customWidth="1"/>
    <col min="8" max="8" width="7.453125" style="1" customWidth="1"/>
    <col min="9" max="9" width="7" style="1" customWidth="1"/>
    <col min="10" max="16384" width="9.1796875" style="1"/>
  </cols>
  <sheetData>
    <row r="1" spans="1:10" ht="25.5" customHeight="1" x14ac:dyDescent="0.3">
      <c r="A1" s="364" t="s">
        <v>658</v>
      </c>
      <c r="B1" s="349"/>
      <c r="C1" s="349"/>
      <c r="D1" s="349"/>
      <c r="E1" s="349"/>
      <c r="F1" s="349"/>
      <c r="G1" s="349"/>
      <c r="H1" s="349"/>
      <c r="I1" s="349"/>
      <c r="J1" s="351"/>
    </row>
    <row r="2" spans="1:10" s="4" customFormat="1" ht="38.25" customHeight="1" x14ac:dyDescent="0.3">
      <c r="A2" s="13" t="s">
        <v>657</v>
      </c>
      <c r="B2" s="7"/>
      <c r="C2" s="361" t="s">
        <v>49</v>
      </c>
      <c r="D2" s="361"/>
      <c r="E2" s="361"/>
      <c r="F2" s="361" t="s">
        <v>50</v>
      </c>
      <c r="G2" s="361"/>
      <c r="H2" s="361"/>
      <c r="I2" s="372" t="s">
        <v>51</v>
      </c>
      <c r="J2" s="374" t="s">
        <v>4</v>
      </c>
    </row>
    <row r="3" spans="1:10" s="4" customFormat="1" ht="26" x14ac:dyDescent="0.3">
      <c r="A3" s="13"/>
      <c r="B3" s="7"/>
      <c r="C3" s="75" t="s">
        <v>53</v>
      </c>
      <c r="D3" s="75" t="s">
        <v>152</v>
      </c>
      <c r="E3" s="75" t="s">
        <v>153</v>
      </c>
      <c r="F3" s="75" t="s">
        <v>53</v>
      </c>
      <c r="G3" s="75" t="s">
        <v>152</v>
      </c>
      <c r="H3" s="75" t="s">
        <v>153</v>
      </c>
      <c r="I3" s="373"/>
      <c r="J3" s="375"/>
    </row>
    <row r="4" spans="1:10" s="2" customFormat="1" x14ac:dyDescent="0.3">
      <c r="A4" s="256" t="s">
        <v>536</v>
      </c>
      <c r="B4" s="257" t="s">
        <v>535</v>
      </c>
      <c r="C4" s="371"/>
      <c r="D4" s="371"/>
      <c r="E4" s="371"/>
      <c r="F4" s="371"/>
      <c r="G4" s="371"/>
      <c r="H4" s="371"/>
      <c r="I4" s="371"/>
      <c r="J4" s="15"/>
    </row>
    <row r="5" spans="1:10" x14ac:dyDescent="0.3">
      <c r="A5" s="130" t="s">
        <v>550</v>
      </c>
      <c r="B5" s="258" t="s">
        <v>537</v>
      </c>
      <c r="C5" s="9"/>
      <c r="D5" s="9"/>
      <c r="E5" s="9"/>
      <c r="F5" s="9"/>
      <c r="G5" s="9"/>
      <c r="H5" s="9"/>
      <c r="I5" s="9"/>
      <c r="J5" s="17">
        <f>SUM(C5:I5)</f>
        <v>0</v>
      </c>
    </row>
    <row r="6" spans="1:10" x14ac:dyDescent="0.3">
      <c r="A6" s="130" t="s">
        <v>551</v>
      </c>
      <c r="B6" s="258" t="s">
        <v>538</v>
      </c>
      <c r="C6" s="9"/>
      <c r="D6" s="9"/>
      <c r="E6" s="9"/>
      <c r="F6" s="9"/>
      <c r="G6" s="9"/>
      <c r="H6" s="9"/>
      <c r="I6" s="9"/>
      <c r="J6" s="17">
        <f t="shared" ref="J6:J15" si="0">SUM(C6:I6)</f>
        <v>0</v>
      </c>
    </row>
    <row r="7" spans="1:10" x14ac:dyDescent="0.3">
      <c r="A7" s="130" t="s">
        <v>552</v>
      </c>
      <c r="B7" s="258" t="s">
        <v>539</v>
      </c>
      <c r="C7" s="9"/>
      <c r="D7" s="9"/>
      <c r="E7" s="9"/>
      <c r="F7" s="9"/>
      <c r="G7" s="9"/>
      <c r="H7" s="9"/>
      <c r="I7" s="9"/>
      <c r="J7" s="17">
        <f t="shared" si="0"/>
        <v>0</v>
      </c>
    </row>
    <row r="8" spans="1:10" x14ac:dyDescent="0.3">
      <c r="A8" s="130" t="s">
        <v>553</v>
      </c>
      <c r="B8" s="258" t="s">
        <v>540</v>
      </c>
      <c r="C8" s="9"/>
      <c r="D8" s="9"/>
      <c r="E8" s="9"/>
      <c r="F8" s="9"/>
      <c r="G8" s="9"/>
      <c r="H8" s="9"/>
      <c r="I8" s="9"/>
      <c r="J8" s="17">
        <f t="shared" si="0"/>
        <v>0</v>
      </c>
    </row>
    <row r="9" spans="1:10" x14ac:dyDescent="0.3">
      <c r="A9" s="130" t="s">
        <v>554</v>
      </c>
      <c r="B9" s="258" t="s">
        <v>541</v>
      </c>
      <c r="C9" s="9"/>
      <c r="D9" s="9">
        <v>4</v>
      </c>
      <c r="E9" s="9">
        <v>14</v>
      </c>
      <c r="F9" s="9">
        <v>4</v>
      </c>
      <c r="G9" s="9"/>
      <c r="H9" s="9"/>
      <c r="I9" s="9"/>
      <c r="J9" s="17">
        <f t="shared" si="0"/>
        <v>22</v>
      </c>
    </row>
    <row r="10" spans="1:10" x14ac:dyDescent="0.3">
      <c r="A10" s="130" t="s">
        <v>555</v>
      </c>
      <c r="B10" s="258" t="s">
        <v>542</v>
      </c>
      <c r="C10" s="9"/>
      <c r="D10" s="9"/>
      <c r="E10" s="9"/>
      <c r="F10" s="9"/>
      <c r="G10" s="9"/>
      <c r="H10" s="9"/>
      <c r="I10" s="9"/>
      <c r="J10" s="17">
        <f t="shared" si="0"/>
        <v>0</v>
      </c>
    </row>
    <row r="11" spans="1:10" x14ac:dyDescent="0.3">
      <c r="A11" s="130" t="s">
        <v>549</v>
      </c>
      <c r="B11" s="258" t="s">
        <v>543</v>
      </c>
      <c r="C11" s="9"/>
      <c r="D11" s="9"/>
      <c r="E11" s="9"/>
      <c r="F11" s="9"/>
      <c r="G11" s="9"/>
      <c r="H11" s="9"/>
      <c r="I11" s="9"/>
      <c r="J11" s="17">
        <f t="shared" si="0"/>
        <v>0</v>
      </c>
    </row>
    <row r="12" spans="1:10" x14ac:dyDescent="0.3">
      <c r="A12" s="130" t="s">
        <v>556</v>
      </c>
      <c r="B12" s="258" t="s">
        <v>544</v>
      </c>
      <c r="C12" s="9"/>
      <c r="D12" s="9"/>
      <c r="E12" s="9"/>
      <c r="F12" s="9"/>
      <c r="G12" s="9"/>
      <c r="H12" s="9"/>
      <c r="I12" s="9"/>
      <c r="J12" s="17">
        <f t="shared" si="0"/>
        <v>0</v>
      </c>
    </row>
    <row r="13" spans="1:10" x14ac:dyDescent="0.3">
      <c r="A13" s="130" t="s">
        <v>557</v>
      </c>
      <c r="B13" s="258" t="s">
        <v>545</v>
      </c>
      <c r="C13" s="9"/>
      <c r="D13" s="9"/>
      <c r="E13" s="9"/>
      <c r="F13" s="9"/>
      <c r="G13" s="9"/>
      <c r="H13" s="9"/>
      <c r="I13" s="9"/>
      <c r="J13" s="17">
        <f t="shared" si="0"/>
        <v>0</v>
      </c>
    </row>
    <row r="14" spans="1:10" x14ac:dyDescent="0.3">
      <c r="A14" s="130" t="s">
        <v>558</v>
      </c>
      <c r="B14" s="258" t="s">
        <v>546</v>
      </c>
      <c r="C14" s="9"/>
      <c r="D14" s="9"/>
      <c r="E14" s="9"/>
      <c r="F14" s="9"/>
      <c r="G14" s="9"/>
      <c r="H14" s="9"/>
      <c r="I14" s="9"/>
      <c r="J14" s="17">
        <f t="shared" si="0"/>
        <v>0</v>
      </c>
    </row>
    <row r="15" spans="1:10" x14ac:dyDescent="0.3">
      <c r="A15" s="130" t="s">
        <v>548</v>
      </c>
      <c r="B15" s="258" t="s">
        <v>547</v>
      </c>
      <c r="C15" s="20"/>
      <c r="D15" s="20"/>
      <c r="E15" s="20"/>
      <c r="F15" s="20"/>
      <c r="G15" s="20"/>
      <c r="H15" s="20"/>
      <c r="I15" s="20"/>
      <c r="J15" s="17">
        <f t="shared" si="0"/>
        <v>0</v>
      </c>
    </row>
    <row r="16" spans="1:10" ht="13.5" thickBot="1" x14ac:dyDescent="0.35">
      <c r="A16" s="22" t="s">
        <v>4</v>
      </c>
      <c r="B16" s="248" t="s">
        <v>97</v>
      </c>
      <c r="C16" s="24">
        <f t="shared" ref="C16:J16" si="1">SUM(C5:C15)</f>
        <v>0</v>
      </c>
      <c r="D16" s="24">
        <f t="shared" si="1"/>
        <v>4</v>
      </c>
      <c r="E16" s="24">
        <f t="shared" si="1"/>
        <v>14</v>
      </c>
      <c r="F16" s="24">
        <f t="shared" si="1"/>
        <v>4</v>
      </c>
      <c r="G16" s="24">
        <f t="shared" si="1"/>
        <v>0</v>
      </c>
      <c r="H16" s="24">
        <f t="shared" si="1"/>
        <v>0</v>
      </c>
      <c r="I16" s="24">
        <f t="shared" si="1"/>
        <v>0</v>
      </c>
      <c r="J16" s="18">
        <f t="shared" si="1"/>
        <v>22</v>
      </c>
    </row>
    <row r="18" spans="2:2" x14ac:dyDescent="0.3">
      <c r="B18" s="1"/>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8"/>
  <sheetViews>
    <sheetView workbookViewId="0">
      <selection activeCell="O32" sqref="O32"/>
    </sheetView>
  </sheetViews>
  <sheetFormatPr defaultColWidth="9.1796875" defaultRowHeight="13" x14ac:dyDescent="0.3"/>
  <cols>
    <col min="1" max="1" width="47.81640625" style="2" customWidth="1"/>
    <col min="2" max="2" width="6.7265625" style="3" customWidth="1"/>
    <col min="3" max="3" width="6.1796875" style="1" customWidth="1"/>
    <col min="4" max="4" width="8.26953125" style="1" customWidth="1"/>
    <col min="5" max="5" width="7.453125" style="1" bestFit="1" customWidth="1"/>
    <col min="6" max="6" width="6" style="1" customWidth="1"/>
    <col min="7" max="7" width="8.54296875" style="1" customWidth="1"/>
    <col min="8" max="8" width="7.453125" style="1" customWidth="1"/>
    <col min="9" max="9" width="7" style="1" customWidth="1"/>
    <col min="10" max="10" width="9.1796875" style="1"/>
    <col min="11" max="11" width="22.81640625" style="1" customWidth="1"/>
    <col min="12" max="16384" width="9.1796875" style="1"/>
  </cols>
  <sheetData>
    <row r="1" spans="1:11" ht="25.5" customHeight="1" x14ac:dyDescent="0.3">
      <c r="A1" s="364" t="s">
        <v>617</v>
      </c>
      <c r="B1" s="349"/>
      <c r="C1" s="349"/>
      <c r="D1" s="349"/>
      <c r="E1" s="349"/>
      <c r="F1" s="349"/>
      <c r="G1" s="349"/>
      <c r="H1" s="349"/>
      <c r="I1" s="349"/>
      <c r="J1" s="349"/>
      <c r="K1" s="351"/>
    </row>
    <row r="2" spans="1:11" s="4" customFormat="1" ht="38.25" customHeight="1" x14ac:dyDescent="0.3">
      <c r="A2" s="13" t="s">
        <v>657</v>
      </c>
      <c r="B2" s="7"/>
      <c r="C2" s="361" t="s">
        <v>49</v>
      </c>
      <c r="D2" s="361"/>
      <c r="E2" s="361"/>
      <c r="F2" s="361" t="s">
        <v>50</v>
      </c>
      <c r="G2" s="361"/>
      <c r="H2" s="361"/>
      <c r="I2" s="372" t="s">
        <v>51</v>
      </c>
      <c r="J2" s="377" t="s">
        <v>474</v>
      </c>
      <c r="K2" s="379" t="s">
        <v>52</v>
      </c>
    </row>
    <row r="3" spans="1:11" s="4" customFormat="1" ht="30.75" customHeight="1" x14ac:dyDescent="0.3">
      <c r="A3" s="13"/>
      <c r="B3" s="7"/>
      <c r="C3" s="75" t="s">
        <v>53</v>
      </c>
      <c r="D3" s="75" t="s">
        <v>152</v>
      </c>
      <c r="E3" s="75" t="s">
        <v>153</v>
      </c>
      <c r="F3" s="75" t="s">
        <v>53</v>
      </c>
      <c r="G3" s="75" t="s">
        <v>152</v>
      </c>
      <c r="H3" s="75" t="s">
        <v>153</v>
      </c>
      <c r="I3" s="373"/>
      <c r="J3" s="378"/>
      <c r="K3" s="380"/>
    </row>
    <row r="4" spans="1:11" s="2" customFormat="1" x14ac:dyDescent="0.3">
      <c r="A4" s="256" t="s">
        <v>536</v>
      </c>
      <c r="B4" s="257" t="s">
        <v>535</v>
      </c>
      <c r="C4" s="371"/>
      <c r="D4" s="371"/>
      <c r="E4" s="371"/>
      <c r="F4" s="371"/>
      <c r="G4" s="371"/>
      <c r="H4" s="371"/>
      <c r="I4" s="371"/>
      <c r="J4" s="34"/>
      <c r="K4" s="35"/>
    </row>
    <row r="5" spans="1:11" x14ac:dyDescent="0.3">
      <c r="A5" s="130" t="s">
        <v>550</v>
      </c>
      <c r="B5" s="258" t="s">
        <v>537</v>
      </c>
      <c r="C5" s="9"/>
      <c r="D5" s="9"/>
      <c r="E5" s="9"/>
      <c r="F5" s="9"/>
      <c r="G5" s="9"/>
      <c r="H5" s="9"/>
      <c r="I5" s="9"/>
      <c r="J5" s="12">
        <f>SUM(C5:I5)</f>
        <v>0</v>
      </c>
      <c r="K5" s="33"/>
    </row>
    <row r="6" spans="1:11" x14ac:dyDescent="0.3">
      <c r="A6" s="130" t="s">
        <v>551</v>
      </c>
      <c r="B6" s="258" t="s">
        <v>538</v>
      </c>
      <c r="C6" s="9"/>
      <c r="D6" s="9"/>
      <c r="E6" s="9"/>
      <c r="F6" s="9"/>
      <c r="G6" s="9"/>
      <c r="H6" s="9"/>
      <c r="I6" s="9"/>
      <c r="J6" s="12">
        <f t="shared" ref="J6:J15" si="0">SUM(C6:I6)</f>
        <v>0</v>
      </c>
      <c r="K6" s="33"/>
    </row>
    <row r="7" spans="1:11" x14ac:dyDescent="0.3">
      <c r="A7" s="130" t="s">
        <v>552</v>
      </c>
      <c r="B7" s="258" t="s">
        <v>539</v>
      </c>
      <c r="C7" s="9"/>
      <c r="D7" s="9"/>
      <c r="E7" s="9"/>
      <c r="F7" s="9"/>
      <c r="G7" s="9"/>
      <c r="H7" s="9"/>
      <c r="I7" s="9"/>
      <c r="J7" s="12">
        <f t="shared" si="0"/>
        <v>0</v>
      </c>
      <c r="K7" s="33"/>
    </row>
    <row r="8" spans="1:11" x14ac:dyDescent="0.3">
      <c r="A8" s="130" t="s">
        <v>553</v>
      </c>
      <c r="B8" s="258" t="s">
        <v>540</v>
      </c>
      <c r="C8" s="9"/>
      <c r="D8" s="9"/>
      <c r="E8" s="9"/>
      <c r="F8" s="9"/>
      <c r="G8" s="9"/>
      <c r="H8" s="9"/>
      <c r="I8" s="9"/>
      <c r="J8" s="12">
        <f t="shared" si="0"/>
        <v>0</v>
      </c>
      <c r="K8" s="33"/>
    </row>
    <row r="9" spans="1:11" x14ac:dyDescent="0.3">
      <c r="A9" s="130" t="s">
        <v>554</v>
      </c>
      <c r="B9" s="258" t="s">
        <v>541</v>
      </c>
      <c r="C9" s="9"/>
      <c r="D9" s="9">
        <v>77</v>
      </c>
      <c r="E9" s="9">
        <v>208</v>
      </c>
      <c r="F9" s="9">
        <v>699</v>
      </c>
      <c r="G9" s="9"/>
      <c r="H9" s="9"/>
      <c r="I9" s="9"/>
      <c r="J9" s="12">
        <f t="shared" si="0"/>
        <v>984</v>
      </c>
      <c r="K9" s="33">
        <v>208</v>
      </c>
    </row>
    <row r="10" spans="1:11" x14ac:dyDescent="0.3">
      <c r="A10" s="130" t="s">
        <v>555</v>
      </c>
      <c r="B10" s="258" t="s">
        <v>542</v>
      </c>
      <c r="C10" s="9"/>
      <c r="D10" s="9"/>
      <c r="E10" s="9"/>
      <c r="F10" s="9"/>
      <c r="G10" s="9"/>
      <c r="H10" s="9"/>
      <c r="I10" s="9"/>
      <c r="J10" s="12">
        <f t="shared" si="0"/>
        <v>0</v>
      </c>
      <c r="K10" s="33"/>
    </row>
    <row r="11" spans="1:11" x14ac:dyDescent="0.3">
      <c r="A11" s="130" t="s">
        <v>549</v>
      </c>
      <c r="B11" s="258" t="s">
        <v>543</v>
      </c>
      <c r="C11" s="9"/>
      <c r="D11" s="9"/>
      <c r="E11" s="9"/>
      <c r="F11" s="9"/>
      <c r="G11" s="9"/>
      <c r="H11" s="9"/>
      <c r="I11" s="9"/>
      <c r="J11" s="12">
        <f t="shared" si="0"/>
        <v>0</v>
      </c>
      <c r="K11" s="33"/>
    </row>
    <row r="12" spans="1:11" x14ac:dyDescent="0.3">
      <c r="A12" s="130" t="s">
        <v>556</v>
      </c>
      <c r="B12" s="258" t="s">
        <v>544</v>
      </c>
      <c r="C12" s="9"/>
      <c r="D12" s="9"/>
      <c r="E12" s="9"/>
      <c r="F12" s="9"/>
      <c r="G12" s="9"/>
      <c r="H12" s="9"/>
      <c r="I12" s="9"/>
      <c r="J12" s="12">
        <f t="shared" si="0"/>
        <v>0</v>
      </c>
      <c r="K12" s="33"/>
    </row>
    <row r="13" spans="1:11" x14ac:dyDescent="0.3">
      <c r="A13" s="130" t="s">
        <v>557</v>
      </c>
      <c r="B13" s="258" t="s">
        <v>545</v>
      </c>
      <c r="C13" s="9"/>
      <c r="D13" s="9"/>
      <c r="E13" s="9"/>
      <c r="F13" s="9"/>
      <c r="G13" s="9"/>
      <c r="H13" s="9"/>
      <c r="I13" s="9"/>
      <c r="J13" s="12">
        <f t="shared" si="0"/>
        <v>0</v>
      </c>
      <c r="K13" s="33"/>
    </row>
    <row r="14" spans="1:11" x14ac:dyDescent="0.3">
      <c r="A14" s="130" t="s">
        <v>558</v>
      </c>
      <c r="B14" s="258" t="s">
        <v>546</v>
      </c>
      <c r="C14" s="9"/>
      <c r="D14" s="9"/>
      <c r="E14" s="9"/>
      <c r="F14" s="9"/>
      <c r="G14" s="9"/>
      <c r="H14" s="9"/>
      <c r="I14" s="9"/>
      <c r="J14" s="12">
        <f t="shared" si="0"/>
        <v>0</v>
      </c>
      <c r="K14" s="33"/>
    </row>
    <row r="15" spans="1:11" x14ac:dyDescent="0.3">
      <c r="A15" s="130" t="s">
        <v>548</v>
      </c>
      <c r="B15" s="258" t="s">
        <v>547</v>
      </c>
      <c r="C15" s="20"/>
      <c r="D15" s="20"/>
      <c r="E15" s="20"/>
      <c r="F15" s="20"/>
      <c r="G15" s="20"/>
      <c r="H15" s="20"/>
      <c r="I15" s="20"/>
      <c r="J15" s="12">
        <f t="shared" si="0"/>
        <v>0</v>
      </c>
      <c r="K15" s="247"/>
    </row>
    <row r="16" spans="1:11" ht="13.5" thickBot="1" x14ac:dyDescent="0.35">
      <c r="A16" s="22" t="s">
        <v>474</v>
      </c>
      <c r="B16" s="248" t="s">
        <v>97</v>
      </c>
      <c r="C16" s="24">
        <f t="shared" ref="C16:K16" si="1">SUM(C5:C15)</f>
        <v>0</v>
      </c>
      <c r="D16" s="24">
        <f t="shared" si="1"/>
        <v>77</v>
      </c>
      <c r="E16" s="24">
        <f t="shared" si="1"/>
        <v>208</v>
      </c>
      <c r="F16" s="24">
        <f t="shared" si="1"/>
        <v>699</v>
      </c>
      <c r="G16" s="24">
        <f t="shared" si="1"/>
        <v>0</v>
      </c>
      <c r="H16" s="24">
        <f t="shared" si="1"/>
        <v>0</v>
      </c>
      <c r="I16" s="24">
        <f t="shared" si="1"/>
        <v>0</v>
      </c>
      <c r="J16" s="24">
        <f t="shared" si="1"/>
        <v>984</v>
      </c>
      <c r="K16" s="18">
        <f t="shared" si="1"/>
        <v>208</v>
      </c>
    </row>
    <row r="18" spans="1:11" ht="30" customHeight="1" x14ac:dyDescent="0.3">
      <c r="A18" s="376" t="s">
        <v>612</v>
      </c>
      <c r="B18" s="376"/>
      <c r="C18" s="376"/>
      <c r="D18" s="376"/>
      <c r="E18" s="376"/>
      <c r="F18" s="376"/>
      <c r="G18" s="376"/>
      <c r="H18" s="376"/>
      <c r="I18" s="376"/>
      <c r="J18" s="376"/>
      <c r="K18" s="376"/>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O32" sqref="O32"/>
    </sheetView>
  </sheetViews>
  <sheetFormatPr defaultColWidth="9.1796875" defaultRowHeight="13" x14ac:dyDescent="0.3"/>
  <cols>
    <col min="1" max="1" width="47.81640625" style="2" customWidth="1"/>
    <col min="2" max="2" width="6.7265625" style="3" customWidth="1"/>
    <col min="3" max="3" width="12.54296875" style="1" customWidth="1"/>
    <col min="4" max="4" width="8.81640625" style="1" customWidth="1"/>
    <col min="5" max="5" width="7.453125" style="1" bestFit="1" customWidth="1"/>
    <col min="6" max="6" width="7.453125" style="1" customWidth="1"/>
    <col min="7" max="7" width="12.54296875" style="1" customWidth="1"/>
    <col min="8" max="8" width="9.26953125" style="1" customWidth="1"/>
    <col min="9" max="9" width="7.453125" style="1" customWidth="1"/>
    <col min="10" max="16384" width="9.1796875" style="1"/>
  </cols>
  <sheetData>
    <row r="1" spans="1:10" ht="25.5" customHeight="1" x14ac:dyDescent="0.3">
      <c r="A1" s="364" t="s">
        <v>645</v>
      </c>
      <c r="B1" s="349"/>
      <c r="C1" s="349"/>
      <c r="D1" s="349"/>
      <c r="E1" s="349"/>
      <c r="F1" s="349"/>
      <c r="G1" s="349"/>
      <c r="H1" s="349"/>
      <c r="I1" s="349"/>
      <c r="J1" s="351"/>
    </row>
    <row r="2" spans="1:10" s="4" customFormat="1" ht="15" customHeight="1" x14ac:dyDescent="0.3">
      <c r="A2" s="13" t="s">
        <v>657</v>
      </c>
      <c r="B2" s="7"/>
      <c r="C2" s="361" t="s">
        <v>643</v>
      </c>
      <c r="D2" s="361"/>
      <c r="E2" s="361"/>
      <c r="F2" s="381" t="s">
        <v>4</v>
      </c>
      <c r="G2" s="363" t="s">
        <v>646</v>
      </c>
      <c r="H2" s="361"/>
      <c r="I2" s="361"/>
      <c r="J2" s="305" t="s">
        <v>474</v>
      </c>
    </row>
    <row r="3" spans="1:10" s="4" customFormat="1" ht="45" customHeight="1" x14ac:dyDescent="0.3">
      <c r="A3" s="13"/>
      <c r="B3" s="7"/>
      <c r="C3" s="303" t="s">
        <v>644</v>
      </c>
      <c r="D3" s="303" t="s">
        <v>647</v>
      </c>
      <c r="E3" s="304" t="s">
        <v>51</v>
      </c>
      <c r="F3" s="382"/>
      <c r="G3" s="302" t="s">
        <v>644</v>
      </c>
      <c r="H3" s="303" t="s">
        <v>647</v>
      </c>
      <c r="I3" s="304" t="s">
        <v>51</v>
      </c>
      <c r="J3" s="306"/>
    </row>
    <row r="4" spans="1:10" s="2" customFormat="1" x14ac:dyDescent="0.3">
      <c r="A4" s="256" t="s">
        <v>536</v>
      </c>
      <c r="B4" s="257" t="s">
        <v>535</v>
      </c>
      <c r="C4" s="307"/>
      <c r="D4" s="307"/>
      <c r="E4" s="307"/>
      <c r="F4" s="15"/>
      <c r="G4" s="308"/>
      <c r="H4" s="307"/>
      <c r="I4" s="307"/>
      <c r="J4" s="15"/>
    </row>
    <row r="5" spans="1:10" x14ac:dyDescent="0.3">
      <c r="A5" s="130" t="s">
        <v>550</v>
      </c>
      <c r="B5" s="258" t="s">
        <v>537</v>
      </c>
      <c r="C5" s="9"/>
      <c r="D5" s="9"/>
      <c r="E5" s="9"/>
      <c r="F5" s="17">
        <f>SUM(C5:E5)</f>
        <v>0</v>
      </c>
      <c r="G5" s="309"/>
      <c r="H5" s="9"/>
      <c r="I5" s="9"/>
      <c r="J5" s="17">
        <f>SUM(G5:I5)</f>
        <v>0</v>
      </c>
    </row>
    <row r="6" spans="1:10" x14ac:dyDescent="0.3">
      <c r="A6" s="130" t="s">
        <v>551</v>
      </c>
      <c r="B6" s="258" t="s">
        <v>538</v>
      </c>
      <c r="C6" s="9"/>
      <c r="D6" s="9"/>
      <c r="E6" s="9"/>
      <c r="F6" s="17">
        <f t="shared" ref="F6:F16" si="0">SUM(C6:E6)</f>
        <v>0</v>
      </c>
      <c r="G6" s="309"/>
      <c r="H6" s="9"/>
      <c r="I6" s="9"/>
      <c r="J6" s="17">
        <f t="shared" ref="J6:J15" si="1">SUM(G6:I6)</f>
        <v>0</v>
      </c>
    </row>
    <row r="7" spans="1:10" x14ac:dyDescent="0.3">
      <c r="A7" s="130" t="s">
        <v>552</v>
      </c>
      <c r="B7" s="258" t="s">
        <v>539</v>
      </c>
      <c r="C7" s="9"/>
      <c r="D7" s="9"/>
      <c r="E7" s="9"/>
      <c r="F7" s="17">
        <f t="shared" si="0"/>
        <v>0</v>
      </c>
      <c r="G7" s="309"/>
      <c r="H7" s="9"/>
      <c r="I7" s="9"/>
      <c r="J7" s="17">
        <f t="shared" si="1"/>
        <v>0</v>
      </c>
    </row>
    <row r="8" spans="1:10" x14ac:dyDescent="0.3">
      <c r="A8" s="130" t="s">
        <v>553</v>
      </c>
      <c r="B8" s="258" t="s">
        <v>540</v>
      </c>
      <c r="C8" s="9"/>
      <c r="D8" s="9"/>
      <c r="E8" s="9"/>
      <c r="F8" s="17">
        <f t="shared" si="0"/>
        <v>0</v>
      </c>
      <c r="G8" s="309"/>
      <c r="H8" s="9"/>
      <c r="I8" s="9"/>
      <c r="J8" s="17">
        <f t="shared" si="1"/>
        <v>0</v>
      </c>
    </row>
    <row r="9" spans="1:10" x14ac:dyDescent="0.3">
      <c r="A9" s="130" t="s">
        <v>554</v>
      </c>
      <c r="B9" s="258" t="s">
        <v>541</v>
      </c>
      <c r="C9" s="9">
        <v>18</v>
      </c>
      <c r="D9" s="9">
        <v>4</v>
      </c>
      <c r="E9" s="9"/>
      <c r="F9" s="17">
        <f t="shared" ref="F9" si="2">SUM(C9:E9)</f>
        <v>22</v>
      </c>
      <c r="G9" s="309">
        <v>285</v>
      </c>
      <c r="H9" s="9">
        <v>699</v>
      </c>
      <c r="I9" s="9"/>
      <c r="J9" s="17">
        <f t="shared" si="1"/>
        <v>984</v>
      </c>
    </row>
    <row r="10" spans="1:10" x14ac:dyDescent="0.3">
      <c r="A10" s="130" t="s">
        <v>555</v>
      </c>
      <c r="B10" s="258" t="s">
        <v>542</v>
      </c>
      <c r="C10" s="9"/>
      <c r="D10" s="9"/>
      <c r="E10" s="9"/>
      <c r="F10" s="17">
        <f t="shared" si="0"/>
        <v>0</v>
      </c>
      <c r="G10" s="309"/>
      <c r="H10" s="9"/>
      <c r="I10" s="9"/>
      <c r="J10" s="17">
        <f t="shared" si="1"/>
        <v>0</v>
      </c>
    </row>
    <row r="11" spans="1:10" x14ac:dyDescent="0.3">
      <c r="A11" s="130" t="s">
        <v>549</v>
      </c>
      <c r="B11" s="258" t="s">
        <v>543</v>
      </c>
      <c r="C11" s="9"/>
      <c r="D11" s="9"/>
      <c r="E11" s="9"/>
      <c r="F11" s="17">
        <f t="shared" si="0"/>
        <v>0</v>
      </c>
      <c r="G11" s="309"/>
      <c r="H11" s="9"/>
      <c r="I11" s="9"/>
      <c r="J11" s="17">
        <f t="shared" si="1"/>
        <v>0</v>
      </c>
    </row>
    <row r="12" spans="1:10" x14ac:dyDescent="0.3">
      <c r="A12" s="130" t="s">
        <v>556</v>
      </c>
      <c r="B12" s="258" t="s">
        <v>544</v>
      </c>
      <c r="C12" s="9"/>
      <c r="D12" s="9"/>
      <c r="E12" s="9"/>
      <c r="F12" s="17">
        <f t="shared" si="0"/>
        <v>0</v>
      </c>
      <c r="G12" s="309"/>
      <c r="H12" s="9"/>
      <c r="I12" s="9"/>
      <c r="J12" s="17">
        <f t="shared" si="1"/>
        <v>0</v>
      </c>
    </row>
    <row r="13" spans="1:10" x14ac:dyDescent="0.3">
      <c r="A13" s="130" t="s">
        <v>557</v>
      </c>
      <c r="B13" s="258" t="s">
        <v>545</v>
      </c>
      <c r="C13" s="9"/>
      <c r="D13" s="9"/>
      <c r="E13" s="9"/>
      <c r="F13" s="17">
        <f t="shared" si="0"/>
        <v>0</v>
      </c>
      <c r="G13" s="309"/>
      <c r="H13" s="9"/>
      <c r="I13" s="9"/>
      <c r="J13" s="17">
        <f t="shared" si="1"/>
        <v>0</v>
      </c>
    </row>
    <row r="14" spans="1:10" x14ac:dyDescent="0.3">
      <c r="A14" s="130" t="s">
        <v>558</v>
      </c>
      <c r="B14" s="258" t="s">
        <v>546</v>
      </c>
      <c r="C14" s="9"/>
      <c r="D14" s="9"/>
      <c r="E14" s="9"/>
      <c r="F14" s="17">
        <f t="shared" si="0"/>
        <v>0</v>
      </c>
      <c r="G14" s="309"/>
      <c r="H14" s="9"/>
      <c r="I14" s="9"/>
      <c r="J14" s="17">
        <f t="shared" si="1"/>
        <v>0</v>
      </c>
    </row>
    <row r="15" spans="1:10" x14ac:dyDescent="0.3">
      <c r="A15" s="130" t="s">
        <v>548</v>
      </c>
      <c r="B15" s="258" t="s">
        <v>547</v>
      </c>
      <c r="C15" s="20"/>
      <c r="D15" s="20"/>
      <c r="E15" s="20"/>
      <c r="F15" s="21">
        <f t="shared" si="0"/>
        <v>0</v>
      </c>
      <c r="G15" s="310"/>
      <c r="H15" s="20"/>
      <c r="I15" s="20"/>
      <c r="J15" s="17">
        <f t="shared" si="1"/>
        <v>0</v>
      </c>
    </row>
    <row r="16" spans="1:10" ht="13.5" thickBot="1" x14ac:dyDescent="0.35">
      <c r="A16" s="22" t="s">
        <v>474</v>
      </c>
      <c r="B16" s="248" t="s">
        <v>97</v>
      </c>
      <c r="C16" s="24">
        <f>SUM(C5:C15)</f>
        <v>18</v>
      </c>
      <c r="D16" s="24">
        <f t="shared" ref="D16:E16" si="3">SUM(D5:D15)</f>
        <v>4</v>
      </c>
      <c r="E16" s="24">
        <f t="shared" si="3"/>
        <v>0</v>
      </c>
      <c r="F16" s="18">
        <f t="shared" si="0"/>
        <v>22</v>
      </c>
      <c r="G16" s="311">
        <f t="shared" ref="G16:J16" si="4">SUM(G5:G15)</f>
        <v>285</v>
      </c>
      <c r="H16" s="24">
        <f t="shared" si="4"/>
        <v>699</v>
      </c>
      <c r="I16" s="24">
        <f t="shared" si="4"/>
        <v>0</v>
      </c>
      <c r="J16" s="18">
        <f t="shared" si="4"/>
        <v>984</v>
      </c>
    </row>
    <row r="18" spans="1:10" ht="30" customHeight="1" x14ac:dyDescent="0.3">
      <c r="A18" s="376" t="s">
        <v>655</v>
      </c>
      <c r="B18" s="376"/>
      <c r="C18" s="376"/>
      <c r="D18" s="376"/>
      <c r="E18" s="376"/>
      <c r="F18" s="376"/>
      <c r="G18" s="376"/>
      <c r="H18" s="376"/>
      <c r="I18" s="376"/>
      <c r="J18" s="376"/>
    </row>
  </sheetData>
  <mergeCells count="5">
    <mergeCell ref="A18:J18"/>
    <mergeCell ref="F2:F3"/>
    <mergeCell ref="A1:J1"/>
    <mergeCell ref="C2:E2"/>
    <mergeCell ref="G2:I2"/>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30</vt:i4>
      </vt:variant>
      <vt:variant>
        <vt:lpstr>Pojmenované oblasti</vt:lpstr>
      </vt:variant>
      <vt:variant>
        <vt:i4>1</vt:i4>
      </vt:variant>
    </vt:vector>
  </HeadingPairs>
  <TitlesOfParts>
    <vt:vector size="31" baseType="lpstr">
      <vt:lpstr>Metodika </vt:lpstr>
      <vt:lpstr>2.1</vt:lpstr>
      <vt:lpstr>2.2</vt:lpstr>
      <vt:lpstr>2.3</vt:lpstr>
      <vt:lpstr>2.4</vt:lpstr>
      <vt:lpstr>2.5</vt:lpstr>
      <vt:lpstr>2.6</vt:lpstr>
      <vt:lpstr>2.7</vt:lpstr>
      <vt:lpstr>2.8</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2023-06-29T10:22:55Z</dcterms:modified>
</cp:coreProperties>
</file>